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23\Paramos\"/>
    </mc:Choice>
  </mc:AlternateContent>
  <xr:revisionPtr revIDLastSave="0" documentId="13_ncr:1_{067983D2-2CF2-4DB9-BFFE-4BC4AB79A48B}" xr6:coauthVersionLast="47" xr6:coauthVersionMax="47" xr10:uidLastSave="{00000000-0000-0000-0000-000000000000}"/>
  <bookViews>
    <workbookView xWindow="-108" yWindow="-108" windowWidth="23256" windowHeight="12576" xr2:uid="{3D568277-7405-4904-88A9-A5D221600D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" i="1"/>
  <c r="D7" i="1"/>
  <c r="P7" i="1" s="1"/>
  <c r="D8" i="1"/>
  <c r="P8" i="1" s="1"/>
  <c r="D9" i="1"/>
  <c r="P9" i="1" s="1"/>
  <c r="D10" i="1"/>
  <c r="P10" i="1" s="1"/>
  <c r="D11" i="1"/>
  <c r="P11" i="1" s="1"/>
  <c r="D12" i="1"/>
  <c r="P12" i="1" s="1"/>
  <c r="D13" i="1"/>
  <c r="P13" i="1" s="1"/>
  <c r="D14" i="1"/>
  <c r="P14" i="1" s="1"/>
  <c r="D15" i="1"/>
  <c r="P15" i="1" s="1"/>
  <c r="D16" i="1"/>
  <c r="P16" i="1" s="1"/>
  <c r="D17" i="1"/>
  <c r="P17" i="1" s="1"/>
  <c r="D18" i="1"/>
  <c r="P18" i="1" s="1"/>
  <c r="D19" i="1"/>
  <c r="P19" i="1" s="1"/>
  <c r="D20" i="1"/>
  <c r="P20" i="1" s="1"/>
  <c r="D21" i="1"/>
  <c r="P21" i="1" s="1"/>
  <c r="D22" i="1"/>
  <c r="P22" i="1" s="1"/>
  <c r="D23" i="1"/>
  <c r="P23" i="1" s="1"/>
  <c r="D24" i="1"/>
  <c r="P24" i="1" s="1"/>
  <c r="D25" i="1"/>
  <c r="P25" i="1" s="1"/>
  <c r="D26" i="1"/>
  <c r="P26" i="1" s="1"/>
  <c r="D27" i="1"/>
  <c r="P27" i="1" s="1"/>
  <c r="D28" i="1"/>
  <c r="P28" i="1" s="1"/>
  <c r="D29" i="1"/>
  <c r="P29" i="1" s="1"/>
  <c r="D30" i="1"/>
  <c r="P30" i="1" s="1"/>
  <c r="D31" i="1"/>
  <c r="P31" i="1" s="1"/>
  <c r="D32" i="1"/>
  <c r="P32" i="1" s="1"/>
  <c r="D33" i="1"/>
  <c r="P33" i="1" s="1"/>
  <c r="D34" i="1"/>
  <c r="P34" i="1" s="1"/>
  <c r="D35" i="1"/>
  <c r="P35" i="1" s="1"/>
  <c r="D36" i="1"/>
  <c r="P36" i="1" s="1"/>
  <c r="D37" i="1"/>
  <c r="P37" i="1" s="1"/>
  <c r="D38" i="1"/>
  <c r="P38" i="1" s="1"/>
  <c r="D39" i="1"/>
  <c r="P39" i="1" s="1"/>
  <c r="D40" i="1"/>
  <c r="P40" i="1" s="1"/>
  <c r="D41" i="1"/>
  <c r="P41" i="1" s="1"/>
  <c r="D42" i="1"/>
  <c r="P42" i="1" s="1"/>
  <c r="D43" i="1"/>
  <c r="P43" i="1" s="1"/>
  <c r="D44" i="1"/>
  <c r="P44" i="1" s="1"/>
  <c r="D45" i="1"/>
  <c r="P45" i="1" s="1"/>
  <c r="D46" i="1"/>
  <c r="P46" i="1" s="1"/>
  <c r="D47" i="1"/>
  <c r="P47" i="1" s="1"/>
  <c r="D48" i="1"/>
  <c r="P48" i="1" s="1"/>
  <c r="D49" i="1"/>
  <c r="P49" i="1" s="1"/>
  <c r="D50" i="1"/>
  <c r="P50" i="1" s="1"/>
  <c r="D51" i="1"/>
  <c r="P51" i="1" s="1"/>
  <c r="D52" i="1"/>
  <c r="P52" i="1" s="1"/>
  <c r="D53" i="1"/>
  <c r="P53" i="1" s="1"/>
  <c r="D54" i="1"/>
  <c r="P54" i="1" s="1"/>
  <c r="D55" i="1"/>
  <c r="P55" i="1" s="1"/>
  <c r="D56" i="1"/>
  <c r="P56" i="1" s="1"/>
  <c r="D57" i="1"/>
  <c r="P57" i="1" s="1"/>
  <c r="D58" i="1"/>
  <c r="P58" i="1" s="1"/>
  <c r="D59" i="1"/>
  <c r="P59" i="1" s="1"/>
  <c r="D6" i="1"/>
  <c r="P6" i="1" s="1"/>
  <c r="C5" i="1"/>
  <c r="E5" i="1"/>
  <c r="F5" i="1"/>
  <c r="H5" i="1"/>
  <c r="I5" i="1"/>
  <c r="K5" i="1"/>
  <c r="L5" i="1"/>
  <c r="N5" i="1"/>
  <c r="O5" i="1"/>
  <c r="B5" i="1"/>
  <c r="P5" i="1" l="1"/>
  <c r="M5" i="1"/>
  <c r="J5" i="1"/>
  <c r="G5" i="1"/>
  <c r="D5" i="1"/>
</calcChain>
</file>

<file path=xl/sharedStrings.xml><?xml version="1.0" encoding="utf-8"?>
<sst xmlns="http://schemas.openxmlformats.org/spreadsheetml/2006/main" count="77" uniqueCount="67">
  <si>
    <t>Birštono sav.</t>
  </si>
  <si>
    <t>Vilniaus m. sav.</t>
  </si>
  <si>
    <t>Druskininkų sav.</t>
  </si>
  <si>
    <t>Marijampolės sav.</t>
  </si>
  <si>
    <t>Kauno m. sav.</t>
  </si>
  <si>
    <t>Šiaulių m. sav.</t>
  </si>
  <si>
    <t>Akmenės r. sav.</t>
  </si>
  <si>
    <t>Alytaus r. sav.</t>
  </si>
  <si>
    <t>Anykščių r. sav.</t>
  </si>
  <si>
    <t>Biržų r. sav.</t>
  </si>
  <si>
    <t>Varėnos r. sav.</t>
  </si>
  <si>
    <t>Vilkaviškio r. sav.</t>
  </si>
  <si>
    <t>Vilniaus r. sav.</t>
  </si>
  <si>
    <t>Elektrėnų sav.</t>
  </si>
  <si>
    <t>Zarasų r. sav.</t>
  </si>
  <si>
    <t>Ignalinos r. sav.</t>
  </si>
  <si>
    <t>Jonavos r. sav.</t>
  </si>
  <si>
    <t>Joniškio r. sav.</t>
  </si>
  <si>
    <t>Kalvarijos sav.</t>
  </si>
  <si>
    <t>Kaišiadorių r. sav.</t>
  </si>
  <si>
    <t>Kauno r. sav.</t>
  </si>
  <si>
    <t>Kėdainių r. sav.</t>
  </si>
  <si>
    <t>Kelmės r. sav.</t>
  </si>
  <si>
    <t>Klaipėdos r. sav.</t>
  </si>
  <si>
    <t>Kretingos r. sav</t>
  </si>
  <si>
    <t>Kupiškio r. sav.</t>
  </si>
  <si>
    <t>Kazlų Rūdos sav.</t>
  </si>
  <si>
    <t>Lazdijų r.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</si>
  <si>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</si>
  <si>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</si>
  <si>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</si>
  <si>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</si>
  <si>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</si>
  <si>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</si>
  <si>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</si>
  <si>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</si>
  <si>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</si>
  <si>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</si>
  <si>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</si>
  <si>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Rietavo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</si>
  <si>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</si>
  <si>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</si>
  <si>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</si>
  <si>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</si>
  <si>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</si>
  <si>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</si>
  <si>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Šakių r. sav.</t>
  </si>
  <si>
    <t>Šalčininkų r. sav.</t>
  </si>
  <si>
    <t>Švenčionių r. sav.</t>
  </si>
  <si>
    <t>Šilalės r. sav.</t>
  </si>
  <si>
    <t>Šilutės r. sav.</t>
  </si>
  <si>
    <t>Širvintų r. sav.</t>
  </si>
  <si>
    <t>Šiaulių r. sav.</t>
  </si>
  <si>
    <t>Jurbarko r. sav.</t>
  </si>
  <si>
    <t>Susietoji parama už pienines ožkas / Coupled support for dairy goats</t>
  </si>
  <si>
    <t>Lietuvoje</t>
  </si>
  <si>
    <t>Paramos gavėjų skaičius / 
Support recipients</t>
  </si>
  <si>
    <t>Gyvūnų skaičius, už kuriuos paskaičiuota parama / 
Number of animals for which support is calculated</t>
  </si>
  <si>
    <t>Paramos gavėjų skaičius /
Support recipients</t>
  </si>
  <si>
    <t>Apskaičiuotos paramos suma, tūkst. Eur / 
Amount of calculated support, thous. EUR</t>
  </si>
  <si>
    <t>Apskaičiuotos paramos suma, tūkst. Eur /
Amount of calculated support, thous. EUR</t>
  </si>
  <si>
    <t>Savivaldybės pavadinimas /
Municipality</t>
  </si>
  <si>
    <t>2022 METŲ SUSIETOJI PARAMA UŽ MĖSINES AVIS, MĖSINIUS GALVIJUS, PIENINIŲ VEISLIŲ BULIUS, PIENINES OŽKAS / 
2022 COUPLED SUPPORT FOR MEAT SHEEP, BEEF AND CROSS-BRED CATTLE, DAIRY-BREED BULLS, DAIRY GOATS</t>
  </si>
  <si>
    <t>Susietoji parama už mėsines avis, mėsinius galvijus, pieninių veislių bulius ir pienines ožkas / 
Coupled support for meat sheep, beef and cross-bred cattle, dairy-breed bulls, dairy goats</t>
  </si>
  <si>
    <t>Susietoji parama už pieninius bulius / 
Coupled support for dairy-breed bulls</t>
  </si>
  <si>
    <t>Susietoji parama už mėsinius galvijus / 
Coupled support for beef and cross-bred cattle</t>
  </si>
  <si>
    <t>Susietoji parama už mėsines avis / 
Coupled support for meat sheep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</si>
</sst>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3" fontId="0" fillId="0" borderId="1" xfId="0" applyNumberFormat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3" fontId="0" fillId="0" borderId="6" xfId="0" applyNumberFormat="1" applyBorder="1"/>
    <xf numFmtId="4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4" fontId="0" fillId="0" borderId="10" xfId="0" applyNumberFormat="1" applyBorder="1"/>
    <xf numFmtId="0" fontId="1" fillId="2" borderId="2" xfId="0" applyFont="1" applyFill="1" applyBorder="1" applyAlignment="1">
      <alignment wrapText="1"/>
    </xf>
    <xf numFmtId="4" fontId="0" fillId="0" borderId="2" xfId="0" applyNumberFormat="1" applyBorder="1"/>
    <xf numFmtId="4" fontId="0" fillId="0" borderId="12" xfId="0" applyNumberFormat="1" applyBorder="1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4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6A4C-85B3-4E40-893C-5CA53A86530A}">
  <dimension ref="A1:P61"/>
  <sheetViews>
    <sheetView tabSelected="1" workbookViewId="0">
      <pane ySplit="5" topLeftCell="A6" activePane="bottomLeft" state="frozen"/>
      <selection pane="bottomLeft" sqref="A1:P1"/>
    </sheetView>
  </sheetViews>
  <sheetFormatPr defaultRowHeight="14.4" x14ac:dyDescent="0.3"/>
  <cols>
    <col min="1" max="1" width="17.33203125" bestFit="1" customWidth="1"/>
    <col min="2" max="2" width="11.33203125" customWidth="1"/>
    <col min="3" max="3" width="14" customWidth="1"/>
    <col min="4" max="4" width="13.44140625" customWidth="1"/>
    <col min="5" max="5" width="10.109375" customWidth="1"/>
    <col min="6" max="6" width="13.5546875" customWidth="1"/>
    <col min="7" max="7" width="13.6640625" customWidth="1"/>
    <col min="8" max="8" width="9.88671875" customWidth="1"/>
    <col min="9" max="9" width="14.109375" customWidth="1"/>
    <col min="10" max="10" width="13.33203125" customWidth="1"/>
    <col min="11" max="11" width="11" customWidth="1"/>
    <col min="12" max="12" width="13.44140625" customWidth="1"/>
    <col min="13" max="13" width="13.33203125" customWidth="1"/>
    <col min="14" max="14" width="10" customWidth="1"/>
    <col min="15" max="15" width="14.5546875" customWidth="1"/>
    <col min="16" max="16" width="13.33203125" customWidth="1"/>
  </cols>
  <sheetData>
    <row r="1" spans="1:16" ht="35.25" customHeight="1" x14ac:dyDescent="0.3">
      <c r="A1" s="26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thickBot="1" x14ac:dyDescent="0.35"/>
    <row r="3" spans="1:16" s="14" customFormat="1" ht="96.75" customHeight="1" x14ac:dyDescent="0.3">
      <c r="A3" s="28" t="s">
        <v>61</v>
      </c>
      <c r="B3" s="22" t="s">
        <v>66</v>
      </c>
      <c r="C3" s="23"/>
      <c r="D3" s="24"/>
      <c r="E3" s="22" t="s">
        <v>65</v>
      </c>
      <c r="F3" s="23"/>
      <c r="G3" s="25"/>
      <c r="H3" s="22" t="s">
        <v>64</v>
      </c>
      <c r="I3" s="23"/>
      <c r="J3" s="25"/>
      <c r="K3" s="22" t="s">
        <v>54</v>
      </c>
      <c r="L3" s="23"/>
      <c r="M3" s="25"/>
      <c r="N3" s="22" t="s">
        <v>63</v>
      </c>
      <c r="O3" s="23"/>
      <c r="P3" s="25"/>
    </row>
    <row r="4" spans="1:16" s="1" customFormat="1" ht="138" customHeight="1" x14ac:dyDescent="0.3">
      <c r="A4" s="28"/>
      <c r="B4" s="4" t="s">
        <v>56</v>
      </c>
      <c r="C4" s="2" t="s">
        <v>57</v>
      </c>
      <c r="D4" s="11" t="s">
        <v>60</v>
      </c>
      <c r="E4" s="4" t="s">
        <v>58</v>
      </c>
      <c r="F4" s="2" t="s">
        <v>57</v>
      </c>
      <c r="G4" s="5" t="s">
        <v>59</v>
      </c>
      <c r="H4" s="4" t="s">
        <v>58</v>
      </c>
      <c r="I4" s="2" t="s">
        <v>57</v>
      </c>
      <c r="J4" s="5" t="s">
        <v>60</v>
      </c>
      <c r="K4" s="4" t="s">
        <v>58</v>
      </c>
      <c r="L4" s="2" t="s">
        <v>57</v>
      </c>
      <c r="M4" s="5" t="s">
        <v>59</v>
      </c>
      <c r="N4" s="4" t="s">
        <v>56</v>
      </c>
      <c r="O4" s="2" t="s">
        <v>57</v>
      </c>
      <c r="P4" s="5" t="s">
        <v>59</v>
      </c>
    </row>
    <row r="5" spans="1:16" s="1" customFormat="1" x14ac:dyDescent="0.3">
      <c r="A5" s="16" t="s">
        <v>55</v>
      </c>
      <c r="B5" s="17">
        <f>SUM(B6:B59)</f>
        <v>6718</v>
      </c>
      <c r="C5" s="18">
        <f t="shared" ref="C5:P5" si="0">SUM(C6:C59)</f>
        <v>159904</v>
      </c>
      <c r="D5" s="19">
        <f t="shared" si="0"/>
        <v>2422.5800000000004</v>
      </c>
      <c r="E5" s="17">
        <f t="shared" si="0"/>
        <v>14723</v>
      </c>
      <c r="F5" s="18">
        <f t="shared" si="0"/>
        <v>161150</v>
      </c>
      <c r="G5" s="20">
        <f t="shared" si="0"/>
        <v>16100.479999999996</v>
      </c>
      <c r="H5" s="17">
        <f t="shared" si="0"/>
        <v>7444</v>
      </c>
      <c r="I5" s="18">
        <f t="shared" si="0"/>
        <v>47860</v>
      </c>
      <c r="J5" s="20">
        <f t="shared" si="0"/>
        <v>5402.8899999999985</v>
      </c>
      <c r="K5" s="17">
        <f t="shared" si="0"/>
        <v>1838</v>
      </c>
      <c r="L5" s="18">
        <f t="shared" si="0"/>
        <v>9559</v>
      </c>
      <c r="M5" s="20">
        <f t="shared" si="0"/>
        <v>268.49999999999994</v>
      </c>
      <c r="N5" s="17">
        <f t="shared" si="0"/>
        <v>23594</v>
      </c>
      <c r="O5" s="18">
        <f t="shared" si="0"/>
        <v>378473</v>
      </c>
      <c r="P5" s="20">
        <f t="shared" si="0"/>
        <v>24194.449999999997</v>
      </c>
    </row>
    <row r="6" spans="1:16" x14ac:dyDescent="0.3">
      <c r="A6" s="15" t="s">
        <v>6</v>
      </c>
      <c r="B6" s="6">
        <v>29</v>
      </c>
      <c r="C6" s="3">
        <v>721</v>
      </c>
      <c r="D6" s="12">
        <f>ROUND(15.15*C6/1000,2)</f>
        <v>10.92</v>
      </c>
      <c r="E6" s="6">
        <v>51</v>
      </c>
      <c r="F6" s="3">
        <v>472</v>
      </c>
      <c r="G6" s="7">
        <f>ROUND(99.91*F6/1000,2)</f>
        <v>47.16</v>
      </c>
      <c r="H6" s="6">
        <v>34</v>
      </c>
      <c r="I6" s="3">
        <v>662</v>
      </c>
      <c r="J6" s="7">
        <f>ROUND(112.89*I6/1000,2)</f>
        <v>74.73</v>
      </c>
      <c r="K6" s="6">
        <v>10</v>
      </c>
      <c r="L6" s="3">
        <v>47</v>
      </c>
      <c r="M6" s="7">
        <f>ROUND(28.09*L6/1000,2)</f>
        <v>1.32</v>
      </c>
      <c r="N6" s="6">
        <v>97</v>
      </c>
      <c r="O6" s="3">
        <v>1902</v>
      </c>
      <c r="P6" s="7">
        <f>SUM(D6,G6,J6,M6)</f>
        <v>134.13</v>
      </c>
    </row>
    <row r="7" spans="1:16" x14ac:dyDescent="0.3">
      <c r="A7" s="15" t="s">
        <v>7</v>
      </c>
      <c r="B7" s="6">
        <v>499</v>
      </c>
      <c r="C7" s="3">
        <v>9384</v>
      </c>
      <c r="D7" s="12">
        <f t="shared" ref="D7:D59" si="1">ROUND(15.15*C7/1000,2)</f>
        <v>142.16999999999999</v>
      </c>
      <c r="E7" s="6">
        <v>680</v>
      </c>
      <c r="F7" s="3">
        <v>5151</v>
      </c>
      <c r="G7" s="7">
        <f t="shared" ref="G7:G59" si="2">ROUND(99.91*F7/1000,2)</f>
        <v>514.64</v>
      </c>
      <c r="H7" s="6">
        <v>217</v>
      </c>
      <c r="I7" s="3">
        <v>847</v>
      </c>
      <c r="J7" s="7">
        <f t="shared" ref="J7:J59" si="3">ROUND(112.89*I7/1000,2)</f>
        <v>95.62</v>
      </c>
      <c r="K7" s="6">
        <v>101</v>
      </c>
      <c r="L7" s="3">
        <v>592</v>
      </c>
      <c r="M7" s="7">
        <f t="shared" ref="M7:M59" si="4">ROUND(28.09*L7/1000,2)</f>
        <v>16.63</v>
      </c>
      <c r="N7" s="6">
        <v>1200</v>
      </c>
      <c r="O7" s="3">
        <v>15974</v>
      </c>
      <c r="P7" s="7">
        <f t="shared" ref="P7:P59" si="5">SUM(D7,G7,J7,M7)</f>
        <v>769.06</v>
      </c>
    </row>
    <row r="8" spans="1:16" x14ac:dyDescent="0.3">
      <c r="A8" s="15" t="s">
        <v>8</v>
      </c>
      <c r="B8" s="6">
        <v>190</v>
      </c>
      <c r="C8" s="3">
        <v>8995</v>
      </c>
      <c r="D8" s="12">
        <f t="shared" si="1"/>
        <v>136.27000000000001</v>
      </c>
      <c r="E8" s="6">
        <v>239</v>
      </c>
      <c r="F8" s="3">
        <v>4505</v>
      </c>
      <c r="G8" s="7">
        <f t="shared" si="2"/>
        <v>450.09</v>
      </c>
      <c r="H8" s="6">
        <v>143</v>
      </c>
      <c r="I8" s="3">
        <v>833</v>
      </c>
      <c r="J8" s="7">
        <f t="shared" si="3"/>
        <v>94.04</v>
      </c>
      <c r="K8" s="6">
        <v>46</v>
      </c>
      <c r="L8" s="3">
        <v>433</v>
      </c>
      <c r="M8" s="7">
        <f t="shared" si="4"/>
        <v>12.16</v>
      </c>
      <c r="N8" s="6">
        <v>477</v>
      </c>
      <c r="O8" s="3">
        <v>14766</v>
      </c>
      <c r="P8" s="7">
        <f t="shared" si="5"/>
        <v>692.56</v>
      </c>
    </row>
    <row r="9" spans="1:16" x14ac:dyDescent="0.3">
      <c r="A9" s="15" t="s">
        <v>0</v>
      </c>
      <c r="B9" s="6">
        <v>28</v>
      </c>
      <c r="C9" s="3">
        <v>392</v>
      </c>
      <c r="D9" s="12">
        <f t="shared" si="1"/>
        <v>5.94</v>
      </c>
      <c r="E9" s="6">
        <v>22</v>
      </c>
      <c r="F9" s="3">
        <v>162</v>
      </c>
      <c r="G9" s="7">
        <f t="shared" si="2"/>
        <v>16.190000000000001</v>
      </c>
      <c r="H9" s="6">
        <v>9</v>
      </c>
      <c r="I9" s="3">
        <v>43</v>
      </c>
      <c r="J9" s="7">
        <f t="shared" si="3"/>
        <v>4.8499999999999996</v>
      </c>
      <c r="K9" s="6">
        <v>5</v>
      </c>
      <c r="L9" s="3">
        <v>105</v>
      </c>
      <c r="M9" s="7">
        <f t="shared" si="4"/>
        <v>2.95</v>
      </c>
      <c r="N9" s="6">
        <v>53</v>
      </c>
      <c r="O9" s="3">
        <v>702</v>
      </c>
      <c r="P9" s="7">
        <f t="shared" si="5"/>
        <v>29.930000000000003</v>
      </c>
    </row>
    <row r="10" spans="1:16" x14ac:dyDescent="0.3">
      <c r="A10" s="15" t="s">
        <v>9</v>
      </c>
      <c r="B10" s="6">
        <v>75</v>
      </c>
      <c r="C10" s="3">
        <v>2100</v>
      </c>
      <c r="D10" s="12">
        <f t="shared" si="1"/>
        <v>31.82</v>
      </c>
      <c r="E10" s="6">
        <v>177</v>
      </c>
      <c r="F10" s="3">
        <v>1527</v>
      </c>
      <c r="G10" s="7">
        <f t="shared" si="2"/>
        <v>152.56</v>
      </c>
      <c r="H10" s="6">
        <v>111</v>
      </c>
      <c r="I10" s="3">
        <v>695</v>
      </c>
      <c r="J10" s="7">
        <f t="shared" si="3"/>
        <v>78.459999999999994</v>
      </c>
      <c r="K10" s="6">
        <v>18</v>
      </c>
      <c r="L10" s="3">
        <v>98</v>
      </c>
      <c r="M10" s="7">
        <f t="shared" si="4"/>
        <v>2.75</v>
      </c>
      <c r="N10" s="6">
        <v>304</v>
      </c>
      <c r="O10" s="3">
        <v>4420</v>
      </c>
      <c r="P10" s="7">
        <f t="shared" si="5"/>
        <v>265.58999999999997</v>
      </c>
    </row>
    <row r="11" spans="1:16" x14ac:dyDescent="0.3">
      <c r="A11" s="15" t="s">
        <v>2</v>
      </c>
      <c r="B11" s="6">
        <v>48</v>
      </c>
      <c r="C11" s="3">
        <v>1149</v>
      </c>
      <c r="D11" s="12">
        <f t="shared" si="1"/>
        <v>17.41</v>
      </c>
      <c r="E11" s="6">
        <v>63</v>
      </c>
      <c r="F11" s="3">
        <v>627</v>
      </c>
      <c r="G11" s="7">
        <f t="shared" si="2"/>
        <v>62.64</v>
      </c>
      <c r="H11" s="6">
        <v>11</v>
      </c>
      <c r="I11" s="3">
        <v>18</v>
      </c>
      <c r="J11" s="7">
        <f t="shared" si="3"/>
        <v>2.0299999999999998</v>
      </c>
      <c r="K11" s="6">
        <v>8</v>
      </c>
      <c r="L11" s="3">
        <v>34</v>
      </c>
      <c r="M11" s="7">
        <f t="shared" si="4"/>
        <v>0.96</v>
      </c>
      <c r="N11" s="6">
        <v>115</v>
      </c>
      <c r="O11" s="3">
        <v>1828</v>
      </c>
      <c r="P11" s="7">
        <f t="shared" si="5"/>
        <v>83.039999999999992</v>
      </c>
    </row>
    <row r="12" spans="1:16" x14ac:dyDescent="0.3">
      <c r="A12" s="15" t="s">
        <v>13</v>
      </c>
      <c r="B12" s="6">
        <v>78</v>
      </c>
      <c r="C12" s="3">
        <v>1162</v>
      </c>
      <c r="D12" s="12">
        <f t="shared" si="1"/>
        <v>17.600000000000001</v>
      </c>
      <c r="E12" s="6">
        <v>68</v>
      </c>
      <c r="F12" s="3">
        <v>1313</v>
      </c>
      <c r="G12" s="7">
        <f t="shared" si="2"/>
        <v>131.18</v>
      </c>
      <c r="H12" s="6">
        <v>28</v>
      </c>
      <c r="I12" s="3">
        <v>47</v>
      </c>
      <c r="J12" s="7">
        <f t="shared" si="3"/>
        <v>5.31</v>
      </c>
      <c r="K12" s="6">
        <v>25</v>
      </c>
      <c r="L12" s="3">
        <v>59</v>
      </c>
      <c r="M12" s="7">
        <f t="shared" si="4"/>
        <v>1.66</v>
      </c>
      <c r="N12" s="6">
        <v>167</v>
      </c>
      <c r="O12" s="3">
        <v>2581</v>
      </c>
      <c r="P12" s="7">
        <f t="shared" si="5"/>
        <v>155.75</v>
      </c>
    </row>
    <row r="13" spans="1:16" x14ac:dyDescent="0.3">
      <c r="A13" s="15" t="s">
        <v>15</v>
      </c>
      <c r="B13" s="6">
        <v>166</v>
      </c>
      <c r="C13" s="3">
        <v>5733</v>
      </c>
      <c r="D13" s="12">
        <f t="shared" si="1"/>
        <v>86.85</v>
      </c>
      <c r="E13" s="6">
        <v>155</v>
      </c>
      <c r="F13" s="3">
        <v>1877</v>
      </c>
      <c r="G13" s="7">
        <f t="shared" si="2"/>
        <v>187.53</v>
      </c>
      <c r="H13" s="6">
        <v>80</v>
      </c>
      <c r="I13" s="3">
        <v>299</v>
      </c>
      <c r="J13" s="7">
        <f t="shared" si="3"/>
        <v>33.75</v>
      </c>
      <c r="K13" s="6">
        <v>51</v>
      </c>
      <c r="L13" s="3">
        <v>220</v>
      </c>
      <c r="M13" s="7">
        <f t="shared" si="4"/>
        <v>6.18</v>
      </c>
      <c r="N13" s="6">
        <v>366</v>
      </c>
      <c r="O13" s="3">
        <v>8129</v>
      </c>
      <c r="P13" s="7">
        <f t="shared" si="5"/>
        <v>314.31</v>
      </c>
    </row>
    <row r="14" spans="1:16" x14ac:dyDescent="0.3">
      <c r="A14" s="15" t="s">
        <v>16</v>
      </c>
      <c r="B14" s="6">
        <v>70</v>
      </c>
      <c r="C14" s="3">
        <v>990</v>
      </c>
      <c r="D14" s="12">
        <f t="shared" si="1"/>
        <v>15</v>
      </c>
      <c r="E14" s="6">
        <v>69</v>
      </c>
      <c r="F14" s="3">
        <v>888</v>
      </c>
      <c r="G14" s="7">
        <f t="shared" si="2"/>
        <v>88.72</v>
      </c>
      <c r="H14" s="6">
        <v>31</v>
      </c>
      <c r="I14" s="3">
        <v>354</v>
      </c>
      <c r="J14" s="7">
        <f t="shared" si="3"/>
        <v>39.96</v>
      </c>
      <c r="K14" s="6">
        <v>18</v>
      </c>
      <c r="L14" s="3">
        <v>119</v>
      </c>
      <c r="M14" s="7">
        <f t="shared" si="4"/>
        <v>3.34</v>
      </c>
      <c r="N14" s="6">
        <v>152</v>
      </c>
      <c r="O14" s="3">
        <v>2351</v>
      </c>
      <c r="P14" s="7">
        <f t="shared" si="5"/>
        <v>147.02000000000001</v>
      </c>
    </row>
    <row r="15" spans="1:16" x14ac:dyDescent="0.3">
      <c r="A15" s="15" t="s">
        <v>17</v>
      </c>
      <c r="B15" s="6">
        <v>72</v>
      </c>
      <c r="C15" s="3">
        <v>1465</v>
      </c>
      <c r="D15" s="12">
        <f t="shared" si="1"/>
        <v>22.19</v>
      </c>
      <c r="E15" s="6">
        <v>48</v>
      </c>
      <c r="F15" s="3">
        <v>582</v>
      </c>
      <c r="G15" s="7">
        <f t="shared" si="2"/>
        <v>58.15</v>
      </c>
      <c r="H15" s="6">
        <v>34</v>
      </c>
      <c r="I15" s="3">
        <v>608</v>
      </c>
      <c r="J15" s="7">
        <f t="shared" si="3"/>
        <v>68.64</v>
      </c>
      <c r="K15" s="6">
        <v>26</v>
      </c>
      <c r="L15" s="3">
        <v>65</v>
      </c>
      <c r="M15" s="7">
        <f t="shared" si="4"/>
        <v>1.83</v>
      </c>
      <c r="N15" s="6">
        <v>149</v>
      </c>
      <c r="O15" s="3">
        <v>2720</v>
      </c>
      <c r="P15" s="7">
        <f t="shared" si="5"/>
        <v>150.81000000000003</v>
      </c>
    </row>
    <row r="16" spans="1:16" x14ac:dyDescent="0.3">
      <c r="A16" s="15" t="s">
        <v>53</v>
      </c>
      <c r="B16" s="6">
        <v>125</v>
      </c>
      <c r="C16" s="3">
        <v>1984</v>
      </c>
      <c r="D16" s="12">
        <f t="shared" si="1"/>
        <v>30.06</v>
      </c>
      <c r="E16" s="6">
        <v>275</v>
      </c>
      <c r="F16" s="3">
        <v>1739</v>
      </c>
      <c r="G16" s="7">
        <f t="shared" si="2"/>
        <v>173.74</v>
      </c>
      <c r="H16" s="6">
        <v>145</v>
      </c>
      <c r="I16" s="3">
        <v>836</v>
      </c>
      <c r="J16" s="7">
        <f t="shared" si="3"/>
        <v>94.38</v>
      </c>
      <c r="K16" s="6">
        <v>35</v>
      </c>
      <c r="L16" s="3">
        <v>93</v>
      </c>
      <c r="M16" s="7">
        <f t="shared" si="4"/>
        <v>2.61</v>
      </c>
      <c r="N16" s="6">
        <v>468</v>
      </c>
      <c r="O16" s="3">
        <v>4652</v>
      </c>
      <c r="P16" s="7">
        <f t="shared" si="5"/>
        <v>300.79000000000002</v>
      </c>
    </row>
    <row r="17" spans="1:16" x14ac:dyDescent="0.3">
      <c r="A17" s="15" t="s">
        <v>19</v>
      </c>
      <c r="B17" s="6">
        <v>150</v>
      </c>
      <c r="C17" s="3">
        <v>3168</v>
      </c>
      <c r="D17" s="12">
        <f t="shared" si="1"/>
        <v>48</v>
      </c>
      <c r="E17" s="6">
        <v>194</v>
      </c>
      <c r="F17" s="3">
        <v>2454</v>
      </c>
      <c r="G17" s="7">
        <f t="shared" si="2"/>
        <v>245.18</v>
      </c>
      <c r="H17" s="6">
        <v>80</v>
      </c>
      <c r="I17" s="3">
        <v>414</v>
      </c>
      <c r="J17" s="7">
        <f t="shared" si="3"/>
        <v>46.74</v>
      </c>
      <c r="K17" s="6">
        <v>23</v>
      </c>
      <c r="L17" s="3">
        <v>144</v>
      </c>
      <c r="M17" s="7">
        <f t="shared" si="4"/>
        <v>4.04</v>
      </c>
      <c r="N17" s="6">
        <v>350</v>
      </c>
      <c r="O17" s="3">
        <v>6180</v>
      </c>
      <c r="P17" s="7">
        <f t="shared" si="5"/>
        <v>343.96000000000004</v>
      </c>
    </row>
    <row r="18" spans="1:16" x14ac:dyDescent="0.3">
      <c r="A18" s="15" t="s">
        <v>18</v>
      </c>
      <c r="B18" s="6">
        <v>55</v>
      </c>
      <c r="C18" s="3">
        <v>1341</v>
      </c>
      <c r="D18" s="12">
        <f t="shared" si="1"/>
        <v>20.32</v>
      </c>
      <c r="E18" s="6">
        <v>199</v>
      </c>
      <c r="F18" s="3">
        <v>1668</v>
      </c>
      <c r="G18" s="7">
        <f t="shared" si="2"/>
        <v>166.65</v>
      </c>
      <c r="H18" s="6">
        <v>117</v>
      </c>
      <c r="I18" s="3">
        <v>454</v>
      </c>
      <c r="J18" s="7">
        <f t="shared" si="3"/>
        <v>51.25</v>
      </c>
      <c r="K18" s="6">
        <v>6</v>
      </c>
      <c r="L18" s="3">
        <v>16</v>
      </c>
      <c r="M18" s="7">
        <f t="shared" si="4"/>
        <v>0.45</v>
      </c>
      <c r="N18" s="6">
        <v>270</v>
      </c>
      <c r="O18" s="3">
        <v>3479</v>
      </c>
      <c r="P18" s="7">
        <f t="shared" si="5"/>
        <v>238.67</v>
      </c>
    </row>
    <row r="19" spans="1:16" x14ac:dyDescent="0.3">
      <c r="A19" s="15" t="s">
        <v>4</v>
      </c>
      <c r="B19" s="6">
        <v>1</v>
      </c>
      <c r="C19" s="3">
        <v>413</v>
      </c>
      <c r="D19" s="12">
        <f t="shared" si="1"/>
        <v>6.26</v>
      </c>
      <c r="E19" s="6">
        <v>1</v>
      </c>
      <c r="F19" s="3">
        <v>3</v>
      </c>
      <c r="G19" s="7">
        <f t="shared" si="2"/>
        <v>0.3</v>
      </c>
      <c r="H19" s="6"/>
      <c r="I19" s="3"/>
      <c r="J19" s="7">
        <f t="shared" si="3"/>
        <v>0</v>
      </c>
      <c r="K19" s="6"/>
      <c r="L19" s="3"/>
      <c r="M19" s="7">
        <f t="shared" si="4"/>
        <v>0</v>
      </c>
      <c r="N19" s="6">
        <v>1</v>
      </c>
      <c r="O19" s="3">
        <v>416</v>
      </c>
      <c r="P19" s="7">
        <f t="shared" si="5"/>
        <v>6.56</v>
      </c>
    </row>
    <row r="20" spans="1:16" x14ac:dyDescent="0.3">
      <c r="A20" s="15" t="s">
        <v>20</v>
      </c>
      <c r="B20" s="6">
        <v>113</v>
      </c>
      <c r="C20" s="3">
        <v>2603</v>
      </c>
      <c r="D20" s="12">
        <f t="shared" si="1"/>
        <v>39.44</v>
      </c>
      <c r="E20" s="6">
        <v>125</v>
      </c>
      <c r="F20" s="3">
        <v>1310</v>
      </c>
      <c r="G20" s="7">
        <f t="shared" si="2"/>
        <v>130.88</v>
      </c>
      <c r="H20" s="6">
        <v>69</v>
      </c>
      <c r="I20" s="3">
        <v>845</v>
      </c>
      <c r="J20" s="7">
        <f t="shared" si="3"/>
        <v>95.39</v>
      </c>
      <c r="K20" s="6">
        <v>47</v>
      </c>
      <c r="L20" s="3">
        <v>187</v>
      </c>
      <c r="M20" s="7">
        <f t="shared" si="4"/>
        <v>5.25</v>
      </c>
      <c r="N20" s="6">
        <v>282</v>
      </c>
      <c r="O20" s="3">
        <v>4945</v>
      </c>
      <c r="P20" s="7">
        <f t="shared" si="5"/>
        <v>270.95999999999998</v>
      </c>
    </row>
    <row r="21" spans="1:16" x14ac:dyDescent="0.3">
      <c r="A21" s="15" t="s">
        <v>26</v>
      </c>
      <c r="B21" s="6">
        <v>48</v>
      </c>
      <c r="C21" s="3">
        <v>991</v>
      </c>
      <c r="D21" s="12">
        <f t="shared" si="1"/>
        <v>15.01</v>
      </c>
      <c r="E21" s="6">
        <v>83</v>
      </c>
      <c r="F21" s="3">
        <v>799</v>
      </c>
      <c r="G21" s="7">
        <f t="shared" si="2"/>
        <v>79.83</v>
      </c>
      <c r="H21" s="6">
        <v>55</v>
      </c>
      <c r="I21" s="3">
        <v>183</v>
      </c>
      <c r="J21" s="7">
        <f t="shared" si="3"/>
        <v>20.66</v>
      </c>
      <c r="K21" s="6">
        <v>21</v>
      </c>
      <c r="L21" s="3">
        <v>53</v>
      </c>
      <c r="M21" s="7">
        <f t="shared" si="4"/>
        <v>1.49</v>
      </c>
      <c r="N21" s="6">
        <v>159</v>
      </c>
      <c r="O21" s="3">
        <v>2026</v>
      </c>
      <c r="P21" s="7">
        <f t="shared" si="5"/>
        <v>116.99</v>
      </c>
    </row>
    <row r="22" spans="1:16" x14ac:dyDescent="0.3">
      <c r="A22" s="15" t="s">
        <v>21</v>
      </c>
      <c r="B22" s="6">
        <v>94</v>
      </c>
      <c r="C22" s="3">
        <v>3203</v>
      </c>
      <c r="D22" s="12">
        <f t="shared" si="1"/>
        <v>48.53</v>
      </c>
      <c r="E22" s="6">
        <v>126</v>
      </c>
      <c r="F22" s="3">
        <v>2085</v>
      </c>
      <c r="G22" s="7">
        <f t="shared" si="2"/>
        <v>208.31</v>
      </c>
      <c r="H22" s="6">
        <v>56</v>
      </c>
      <c r="I22" s="3">
        <v>869</v>
      </c>
      <c r="J22" s="7">
        <f t="shared" si="3"/>
        <v>98.1</v>
      </c>
      <c r="K22" s="6">
        <v>21</v>
      </c>
      <c r="L22" s="3">
        <v>245</v>
      </c>
      <c r="M22" s="7">
        <f t="shared" si="4"/>
        <v>6.88</v>
      </c>
      <c r="N22" s="6">
        <v>249</v>
      </c>
      <c r="O22" s="3">
        <v>6402</v>
      </c>
      <c r="P22" s="7">
        <f t="shared" si="5"/>
        <v>361.82000000000005</v>
      </c>
    </row>
    <row r="23" spans="1:16" x14ac:dyDescent="0.3">
      <c r="A23" s="15" t="s">
        <v>22</v>
      </c>
      <c r="B23" s="6">
        <v>186</v>
      </c>
      <c r="C23" s="3">
        <v>2989</v>
      </c>
      <c r="D23" s="12">
        <f t="shared" si="1"/>
        <v>45.28</v>
      </c>
      <c r="E23" s="6">
        <v>715</v>
      </c>
      <c r="F23" s="3">
        <v>8055</v>
      </c>
      <c r="G23" s="7">
        <f t="shared" si="2"/>
        <v>804.78</v>
      </c>
      <c r="H23" s="6">
        <v>381</v>
      </c>
      <c r="I23" s="3">
        <v>1614</v>
      </c>
      <c r="J23" s="7">
        <f t="shared" si="3"/>
        <v>182.2</v>
      </c>
      <c r="K23" s="6">
        <v>46</v>
      </c>
      <c r="L23" s="3">
        <v>141</v>
      </c>
      <c r="M23" s="7">
        <f t="shared" si="4"/>
        <v>3.96</v>
      </c>
      <c r="N23" s="6">
        <v>985</v>
      </c>
      <c r="O23" s="3">
        <v>12799</v>
      </c>
      <c r="P23" s="7">
        <f t="shared" si="5"/>
        <v>1036.22</v>
      </c>
    </row>
    <row r="24" spans="1:16" x14ac:dyDescent="0.3">
      <c r="A24" s="15" t="s">
        <v>23</v>
      </c>
      <c r="B24" s="6">
        <v>143</v>
      </c>
      <c r="C24" s="3">
        <v>3768</v>
      </c>
      <c r="D24" s="12">
        <f t="shared" si="1"/>
        <v>57.09</v>
      </c>
      <c r="E24" s="6">
        <v>341</v>
      </c>
      <c r="F24" s="3">
        <v>4764</v>
      </c>
      <c r="G24" s="7">
        <f t="shared" si="2"/>
        <v>475.97</v>
      </c>
      <c r="H24" s="6">
        <v>164</v>
      </c>
      <c r="I24" s="3">
        <v>1486</v>
      </c>
      <c r="J24" s="7">
        <f t="shared" si="3"/>
        <v>167.75</v>
      </c>
      <c r="K24" s="6">
        <v>38</v>
      </c>
      <c r="L24" s="3">
        <v>209</v>
      </c>
      <c r="M24" s="7">
        <f t="shared" si="4"/>
        <v>5.87</v>
      </c>
      <c r="N24" s="6">
        <v>520</v>
      </c>
      <c r="O24" s="3">
        <v>10227</v>
      </c>
      <c r="P24" s="7">
        <f t="shared" si="5"/>
        <v>706.68000000000006</v>
      </c>
    </row>
    <row r="25" spans="1:16" x14ac:dyDescent="0.3">
      <c r="A25" s="15" t="s">
        <v>24</v>
      </c>
      <c r="B25" s="6">
        <v>51</v>
      </c>
      <c r="C25" s="3">
        <v>570</v>
      </c>
      <c r="D25" s="12">
        <f t="shared" si="1"/>
        <v>8.64</v>
      </c>
      <c r="E25" s="6">
        <v>196</v>
      </c>
      <c r="F25" s="3">
        <v>2014</v>
      </c>
      <c r="G25" s="7">
        <f t="shared" si="2"/>
        <v>201.22</v>
      </c>
      <c r="H25" s="6">
        <v>87</v>
      </c>
      <c r="I25" s="3">
        <v>519</v>
      </c>
      <c r="J25" s="7">
        <f t="shared" si="3"/>
        <v>58.59</v>
      </c>
      <c r="K25" s="6">
        <v>35</v>
      </c>
      <c r="L25" s="3">
        <v>156</v>
      </c>
      <c r="M25" s="7">
        <f t="shared" si="4"/>
        <v>4.38</v>
      </c>
      <c r="N25" s="6">
        <v>294</v>
      </c>
      <c r="O25" s="3">
        <v>3259</v>
      </c>
      <c r="P25" s="7">
        <f t="shared" si="5"/>
        <v>272.83000000000004</v>
      </c>
    </row>
    <row r="26" spans="1:16" x14ac:dyDescent="0.3">
      <c r="A26" s="15" t="s">
        <v>25</v>
      </c>
      <c r="B26" s="6">
        <v>74</v>
      </c>
      <c r="C26" s="3">
        <v>1223</v>
      </c>
      <c r="D26" s="12">
        <f t="shared" si="1"/>
        <v>18.53</v>
      </c>
      <c r="E26" s="6">
        <v>122</v>
      </c>
      <c r="F26" s="3">
        <v>1651</v>
      </c>
      <c r="G26" s="7">
        <f t="shared" si="2"/>
        <v>164.95</v>
      </c>
      <c r="H26" s="6">
        <v>76</v>
      </c>
      <c r="I26" s="3">
        <v>454</v>
      </c>
      <c r="J26" s="7">
        <f t="shared" si="3"/>
        <v>51.25</v>
      </c>
      <c r="K26" s="6">
        <v>24</v>
      </c>
      <c r="L26" s="3">
        <v>89</v>
      </c>
      <c r="M26" s="7">
        <f t="shared" si="4"/>
        <v>2.5</v>
      </c>
      <c r="N26" s="6">
        <v>237</v>
      </c>
      <c r="O26" s="3">
        <v>3417</v>
      </c>
      <c r="P26" s="7">
        <f t="shared" si="5"/>
        <v>237.23</v>
      </c>
    </row>
    <row r="27" spans="1:16" x14ac:dyDescent="0.3">
      <c r="A27" s="15" t="s">
        <v>27</v>
      </c>
      <c r="B27" s="6">
        <v>284</v>
      </c>
      <c r="C27" s="3">
        <v>4766</v>
      </c>
      <c r="D27" s="12">
        <f t="shared" si="1"/>
        <v>72.2</v>
      </c>
      <c r="E27" s="6">
        <v>642</v>
      </c>
      <c r="F27" s="3">
        <v>7148</v>
      </c>
      <c r="G27" s="7">
        <f t="shared" si="2"/>
        <v>714.16</v>
      </c>
      <c r="H27" s="6">
        <v>219</v>
      </c>
      <c r="I27" s="3">
        <v>847</v>
      </c>
      <c r="J27" s="7">
        <f t="shared" si="3"/>
        <v>95.62</v>
      </c>
      <c r="K27" s="6">
        <v>41</v>
      </c>
      <c r="L27" s="3">
        <v>206</v>
      </c>
      <c r="M27" s="7">
        <f t="shared" si="4"/>
        <v>5.79</v>
      </c>
      <c r="N27" s="6">
        <v>937</v>
      </c>
      <c r="O27" s="3">
        <v>12967</v>
      </c>
      <c r="P27" s="7">
        <f t="shared" si="5"/>
        <v>887.77</v>
      </c>
    </row>
    <row r="28" spans="1:16" x14ac:dyDescent="0.3">
      <c r="A28" s="15" t="s">
        <v>3</v>
      </c>
      <c r="B28" s="6">
        <v>94</v>
      </c>
      <c r="C28" s="3">
        <v>2563</v>
      </c>
      <c r="D28" s="12">
        <f t="shared" si="1"/>
        <v>38.83</v>
      </c>
      <c r="E28" s="6">
        <v>197</v>
      </c>
      <c r="F28" s="3">
        <v>1585</v>
      </c>
      <c r="G28" s="7">
        <f t="shared" si="2"/>
        <v>158.36000000000001</v>
      </c>
      <c r="H28" s="6">
        <v>73</v>
      </c>
      <c r="I28" s="3">
        <v>543</v>
      </c>
      <c r="J28" s="7">
        <f t="shared" si="3"/>
        <v>61.3</v>
      </c>
      <c r="K28" s="6">
        <v>30</v>
      </c>
      <c r="L28" s="3">
        <v>97</v>
      </c>
      <c r="M28" s="7">
        <f t="shared" si="4"/>
        <v>2.72</v>
      </c>
      <c r="N28" s="6">
        <v>313</v>
      </c>
      <c r="O28" s="3">
        <v>4788</v>
      </c>
      <c r="P28" s="7">
        <f t="shared" si="5"/>
        <v>261.21000000000004</v>
      </c>
    </row>
    <row r="29" spans="1:16" x14ac:dyDescent="0.3">
      <c r="A29" s="15" t="s">
        <v>28</v>
      </c>
      <c r="B29" s="6">
        <v>114</v>
      </c>
      <c r="C29" s="3">
        <v>1872</v>
      </c>
      <c r="D29" s="12">
        <f t="shared" si="1"/>
        <v>28.36</v>
      </c>
      <c r="E29" s="6">
        <v>289</v>
      </c>
      <c r="F29" s="3">
        <v>2988</v>
      </c>
      <c r="G29" s="7">
        <f t="shared" si="2"/>
        <v>298.52999999999997</v>
      </c>
      <c r="H29" s="6">
        <v>168</v>
      </c>
      <c r="I29" s="3">
        <v>928</v>
      </c>
      <c r="J29" s="7">
        <f t="shared" si="3"/>
        <v>104.76</v>
      </c>
      <c r="K29" s="6">
        <v>34</v>
      </c>
      <c r="L29" s="3">
        <v>163</v>
      </c>
      <c r="M29" s="7">
        <f t="shared" si="4"/>
        <v>4.58</v>
      </c>
      <c r="N29" s="6">
        <v>449</v>
      </c>
      <c r="O29" s="3">
        <v>5951</v>
      </c>
      <c r="P29" s="7">
        <f t="shared" si="5"/>
        <v>436.22999999999996</v>
      </c>
    </row>
    <row r="30" spans="1:16" x14ac:dyDescent="0.3">
      <c r="A30" s="15" t="s">
        <v>29</v>
      </c>
      <c r="B30" s="6">
        <v>215</v>
      </c>
      <c r="C30" s="3">
        <v>6500</v>
      </c>
      <c r="D30" s="12">
        <f t="shared" si="1"/>
        <v>98.48</v>
      </c>
      <c r="E30" s="6">
        <v>309</v>
      </c>
      <c r="F30" s="3">
        <v>3851</v>
      </c>
      <c r="G30" s="7">
        <f t="shared" si="2"/>
        <v>384.75</v>
      </c>
      <c r="H30" s="6">
        <v>143</v>
      </c>
      <c r="I30" s="3">
        <v>519</v>
      </c>
      <c r="J30" s="7">
        <f t="shared" si="3"/>
        <v>58.59</v>
      </c>
      <c r="K30" s="6">
        <v>53</v>
      </c>
      <c r="L30" s="3">
        <v>271</v>
      </c>
      <c r="M30" s="7">
        <f t="shared" si="4"/>
        <v>7.61</v>
      </c>
      <c r="N30" s="6">
        <v>546</v>
      </c>
      <c r="O30" s="3">
        <v>11141</v>
      </c>
      <c r="P30" s="7">
        <f t="shared" si="5"/>
        <v>549.43000000000006</v>
      </c>
    </row>
    <row r="31" spans="1:16" x14ac:dyDescent="0.3">
      <c r="A31" s="15" t="s">
        <v>30</v>
      </c>
      <c r="B31" s="6">
        <v>82</v>
      </c>
      <c r="C31" s="3">
        <v>1592</v>
      </c>
      <c r="D31" s="12">
        <f t="shared" si="1"/>
        <v>24.12</v>
      </c>
      <c r="E31" s="6">
        <v>376</v>
      </c>
      <c r="F31" s="3">
        <v>4430</v>
      </c>
      <c r="G31" s="7">
        <f t="shared" si="2"/>
        <v>442.6</v>
      </c>
      <c r="H31" s="6">
        <v>234</v>
      </c>
      <c r="I31" s="3">
        <v>2298</v>
      </c>
      <c r="J31" s="7">
        <f t="shared" si="3"/>
        <v>259.42</v>
      </c>
      <c r="K31" s="6">
        <v>17</v>
      </c>
      <c r="L31" s="3">
        <v>60</v>
      </c>
      <c r="M31" s="7">
        <f t="shared" si="4"/>
        <v>1.69</v>
      </c>
      <c r="N31" s="6">
        <v>516</v>
      </c>
      <c r="O31" s="3">
        <v>8380</v>
      </c>
      <c r="P31" s="7">
        <f t="shared" si="5"/>
        <v>727.83000000000015</v>
      </c>
    </row>
    <row r="32" spans="1:16" x14ac:dyDescent="0.3">
      <c r="A32" s="15" t="s">
        <v>31</v>
      </c>
      <c r="B32" s="6">
        <v>54</v>
      </c>
      <c r="C32" s="3">
        <v>1082</v>
      </c>
      <c r="D32" s="12">
        <f t="shared" si="1"/>
        <v>16.39</v>
      </c>
      <c r="E32" s="6">
        <v>25</v>
      </c>
      <c r="F32" s="3">
        <v>505</v>
      </c>
      <c r="G32" s="7">
        <f t="shared" si="2"/>
        <v>50.45</v>
      </c>
      <c r="H32" s="6">
        <v>33</v>
      </c>
      <c r="I32" s="3">
        <v>1164</v>
      </c>
      <c r="J32" s="7">
        <f t="shared" si="3"/>
        <v>131.4</v>
      </c>
      <c r="K32" s="6">
        <v>26</v>
      </c>
      <c r="L32" s="3">
        <v>93</v>
      </c>
      <c r="M32" s="7">
        <f t="shared" si="4"/>
        <v>2.61</v>
      </c>
      <c r="N32" s="6">
        <v>109</v>
      </c>
      <c r="O32" s="3">
        <v>2844</v>
      </c>
      <c r="P32" s="7">
        <f t="shared" si="5"/>
        <v>200.85000000000002</v>
      </c>
    </row>
    <row r="33" spans="1:16" x14ac:dyDescent="0.3">
      <c r="A33" s="15" t="s">
        <v>32</v>
      </c>
      <c r="B33" s="6">
        <v>120</v>
      </c>
      <c r="C33" s="3">
        <v>5044</v>
      </c>
      <c r="D33" s="12">
        <f t="shared" si="1"/>
        <v>76.42</v>
      </c>
      <c r="E33" s="6">
        <v>101</v>
      </c>
      <c r="F33" s="3">
        <v>1172</v>
      </c>
      <c r="G33" s="7">
        <f t="shared" si="2"/>
        <v>117.09</v>
      </c>
      <c r="H33" s="6">
        <v>100</v>
      </c>
      <c r="I33" s="3">
        <v>1522</v>
      </c>
      <c r="J33" s="7">
        <f t="shared" si="3"/>
        <v>171.82</v>
      </c>
      <c r="K33" s="6">
        <v>36</v>
      </c>
      <c r="L33" s="3">
        <v>142</v>
      </c>
      <c r="M33" s="7">
        <f t="shared" si="4"/>
        <v>3.99</v>
      </c>
      <c r="N33" s="6">
        <v>285</v>
      </c>
      <c r="O33" s="3">
        <v>7880</v>
      </c>
      <c r="P33" s="7">
        <f t="shared" si="5"/>
        <v>369.32</v>
      </c>
    </row>
    <row r="34" spans="1:16" x14ac:dyDescent="0.3">
      <c r="A34" s="15" t="s">
        <v>33</v>
      </c>
      <c r="B34" s="6">
        <v>78</v>
      </c>
      <c r="C34" s="3">
        <v>1553</v>
      </c>
      <c r="D34" s="12">
        <f t="shared" si="1"/>
        <v>23.53</v>
      </c>
      <c r="E34" s="6">
        <v>80</v>
      </c>
      <c r="F34" s="3">
        <v>1315</v>
      </c>
      <c r="G34" s="7">
        <f t="shared" si="2"/>
        <v>131.38</v>
      </c>
      <c r="H34" s="6">
        <v>57</v>
      </c>
      <c r="I34" s="3">
        <v>708</v>
      </c>
      <c r="J34" s="7">
        <f t="shared" si="3"/>
        <v>79.930000000000007</v>
      </c>
      <c r="K34" s="6">
        <v>20</v>
      </c>
      <c r="L34" s="3">
        <v>95</v>
      </c>
      <c r="M34" s="7">
        <f t="shared" si="4"/>
        <v>2.67</v>
      </c>
      <c r="N34" s="6">
        <v>186</v>
      </c>
      <c r="O34" s="3">
        <v>3671</v>
      </c>
      <c r="P34" s="7">
        <f t="shared" si="5"/>
        <v>237.51</v>
      </c>
    </row>
    <row r="35" spans="1:16" x14ac:dyDescent="0.3">
      <c r="A35" s="15" t="s">
        <v>34</v>
      </c>
      <c r="B35" s="6">
        <v>172</v>
      </c>
      <c r="C35" s="3">
        <v>3722</v>
      </c>
      <c r="D35" s="12">
        <f t="shared" si="1"/>
        <v>56.39</v>
      </c>
      <c r="E35" s="6">
        <v>610</v>
      </c>
      <c r="F35" s="3">
        <v>7659</v>
      </c>
      <c r="G35" s="7">
        <f t="shared" si="2"/>
        <v>765.21</v>
      </c>
      <c r="H35" s="6">
        <v>369</v>
      </c>
      <c r="I35" s="3">
        <v>2458</v>
      </c>
      <c r="J35" s="7">
        <f t="shared" si="3"/>
        <v>277.48</v>
      </c>
      <c r="K35" s="6">
        <v>44</v>
      </c>
      <c r="L35" s="3">
        <v>227</v>
      </c>
      <c r="M35" s="7">
        <f t="shared" si="4"/>
        <v>6.38</v>
      </c>
      <c r="N35" s="6">
        <v>860</v>
      </c>
      <c r="O35" s="3">
        <v>14066</v>
      </c>
      <c r="P35" s="7">
        <f t="shared" si="5"/>
        <v>1105.46</v>
      </c>
    </row>
    <row r="36" spans="1:16" x14ac:dyDescent="0.3">
      <c r="A36" s="15" t="s">
        <v>35</v>
      </c>
      <c r="B36" s="6">
        <v>200</v>
      </c>
      <c r="C36" s="3">
        <v>4819</v>
      </c>
      <c r="D36" s="12">
        <f t="shared" si="1"/>
        <v>73.010000000000005</v>
      </c>
      <c r="E36" s="6">
        <v>346</v>
      </c>
      <c r="F36" s="3">
        <v>3724</v>
      </c>
      <c r="G36" s="7">
        <f t="shared" si="2"/>
        <v>372.06</v>
      </c>
      <c r="H36" s="6">
        <v>181</v>
      </c>
      <c r="I36" s="3">
        <v>869</v>
      </c>
      <c r="J36" s="7">
        <f t="shared" si="3"/>
        <v>98.1</v>
      </c>
      <c r="K36" s="6">
        <v>52</v>
      </c>
      <c r="L36" s="3">
        <v>290</v>
      </c>
      <c r="M36" s="7">
        <f t="shared" si="4"/>
        <v>8.15</v>
      </c>
      <c r="N36" s="6">
        <v>593</v>
      </c>
      <c r="O36" s="3">
        <v>9702</v>
      </c>
      <c r="P36" s="7">
        <f t="shared" si="5"/>
        <v>551.31999999999994</v>
      </c>
    </row>
    <row r="37" spans="1:16" x14ac:dyDescent="0.3">
      <c r="A37" s="15" t="s">
        <v>36</v>
      </c>
      <c r="B37" s="6">
        <v>69</v>
      </c>
      <c r="C37" s="3">
        <v>926</v>
      </c>
      <c r="D37" s="12">
        <f t="shared" si="1"/>
        <v>14.03</v>
      </c>
      <c r="E37" s="6">
        <v>126</v>
      </c>
      <c r="F37" s="3">
        <v>1422</v>
      </c>
      <c r="G37" s="7">
        <f t="shared" si="2"/>
        <v>142.07</v>
      </c>
      <c r="H37" s="6">
        <v>110</v>
      </c>
      <c r="I37" s="3">
        <v>1115</v>
      </c>
      <c r="J37" s="7">
        <f t="shared" si="3"/>
        <v>125.87</v>
      </c>
      <c r="K37" s="6">
        <v>32</v>
      </c>
      <c r="L37" s="3">
        <v>118</v>
      </c>
      <c r="M37" s="7">
        <f t="shared" si="4"/>
        <v>3.31</v>
      </c>
      <c r="N37" s="6">
        <v>260</v>
      </c>
      <c r="O37" s="3">
        <v>3581</v>
      </c>
      <c r="P37" s="7">
        <f t="shared" si="5"/>
        <v>285.28000000000003</v>
      </c>
    </row>
    <row r="38" spans="1:16" x14ac:dyDescent="0.3">
      <c r="A38" s="15" t="s">
        <v>37</v>
      </c>
      <c r="B38" s="6">
        <v>175</v>
      </c>
      <c r="C38" s="3">
        <v>5355</v>
      </c>
      <c r="D38" s="12">
        <f t="shared" si="1"/>
        <v>81.13</v>
      </c>
      <c r="E38" s="6">
        <v>561</v>
      </c>
      <c r="F38" s="3">
        <v>5588</v>
      </c>
      <c r="G38" s="7">
        <f t="shared" si="2"/>
        <v>558.29999999999995</v>
      </c>
      <c r="H38" s="6">
        <v>206</v>
      </c>
      <c r="I38" s="3">
        <v>715</v>
      </c>
      <c r="J38" s="7">
        <f t="shared" si="3"/>
        <v>80.72</v>
      </c>
      <c r="K38" s="6">
        <v>26</v>
      </c>
      <c r="L38" s="3">
        <v>127</v>
      </c>
      <c r="M38" s="7">
        <f t="shared" si="4"/>
        <v>3.57</v>
      </c>
      <c r="N38" s="6">
        <v>773</v>
      </c>
      <c r="O38" s="3">
        <v>11785</v>
      </c>
      <c r="P38" s="7">
        <f t="shared" si="5"/>
        <v>723.72</v>
      </c>
    </row>
    <row r="39" spans="1:16" x14ac:dyDescent="0.3">
      <c r="A39" s="15" t="s">
        <v>39</v>
      </c>
      <c r="B39" s="6">
        <v>56</v>
      </c>
      <c r="C39" s="3">
        <v>1362</v>
      </c>
      <c r="D39" s="12">
        <f t="shared" si="1"/>
        <v>20.63</v>
      </c>
      <c r="E39" s="6">
        <v>191</v>
      </c>
      <c r="F39" s="3">
        <v>2464</v>
      </c>
      <c r="G39" s="7">
        <f t="shared" si="2"/>
        <v>246.18</v>
      </c>
      <c r="H39" s="6">
        <v>89</v>
      </c>
      <c r="I39" s="3">
        <v>772</v>
      </c>
      <c r="J39" s="7">
        <f t="shared" si="3"/>
        <v>87.15</v>
      </c>
      <c r="K39" s="6">
        <v>13</v>
      </c>
      <c r="L39" s="3">
        <v>111</v>
      </c>
      <c r="M39" s="7">
        <f t="shared" si="4"/>
        <v>3.12</v>
      </c>
      <c r="N39" s="6">
        <v>252</v>
      </c>
      <c r="O39" s="3">
        <v>4709</v>
      </c>
      <c r="P39" s="7">
        <f t="shared" si="5"/>
        <v>357.08000000000004</v>
      </c>
    </row>
    <row r="40" spans="1:16" x14ac:dyDescent="0.3">
      <c r="A40" s="15" t="s">
        <v>38</v>
      </c>
      <c r="B40" s="6">
        <v>135</v>
      </c>
      <c r="C40" s="3">
        <v>3547</v>
      </c>
      <c r="D40" s="12">
        <f t="shared" si="1"/>
        <v>53.74</v>
      </c>
      <c r="E40" s="6">
        <v>216</v>
      </c>
      <c r="F40" s="3">
        <v>2235</v>
      </c>
      <c r="G40" s="7">
        <f t="shared" si="2"/>
        <v>223.3</v>
      </c>
      <c r="H40" s="6">
        <v>126</v>
      </c>
      <c r="I40" s="3">
        <v>996</v>
      </c>
      <c r="J40" s="7">
        <f t="shared" si="3"/>
        <v>112.44</v>
      </c>
      <c r="K40" s="6">
        <v>33</v>
      </c>
      <c r="L40" s="3">
        <v>202</v>
      </c>
      <c r="M40" s="7">
        <f t="shared" si="4"/>
        <v>5.67</v>
      </c>
      <c r="N40" s="6">
        <v>378</v>
      </c>
      <c r="O40" s="3">
        <v>6980</v>
      </c>
      <c r="P40" s="7">
        <f t="shared" si="5"/>
        <v>395.15000000000003</v>
      </c>
    </row>
    <row r="41" spans="1:16" x14ac:dyDescent="0.3">
      <c r="A41" s="15" t="s">
        <v>40</v>
      </c>
      <c r="B41" s="6">
        <v>106</v>
      </c>
      <c r="C41" s="3">
        <v>3013</v>
      </c>
      <c r="D41" s="12">
        <f t="shared" si="1"/>
        <v>45.65</v>
      </c>
      <c r="E41" s="6">
        <v>415</v>
      </c>
      <c r="F41" s="3">
        <v>3889</v>
      </c>
      <c r="G41" s="7">
        <f t="shared" si="2"/>
        <v>388.55</v>
      </c>
      <c r="H41" s="6">
        <v>280</v>
      </c>
      <c r="I41" s="3">
        <v>1750</v>
      </c>
      <c r="J41" s="7">
        <f t="shared" si="3"/>
        <v>197.56</v>
      </c>
      <c r="K41" s="6">
        <v>26</v>
      </c>
      <c r="L41" s="3">
        <v>56</v>
      </c>
      <c r="M41" s="7">
        <f t="shared" si="4"/>
        <v>1.57</v>
      </c>
      <c r="N41" s="6">
        <v>617</v>
      </c>
      <c r="O41" s="3">
        <v>8708</v>
      </c>
      <c r="P41" s="7">
        <f t="shared" si="5"/>
        <v>633.33000000000004</v>
      </c>
    </row>
    <row r="42" spans="1:16" x14ac:dyDescent="0.3">
      <c r="A42" s="15" t="s">
        <v>46</v>
      </c>
      <c r="B42" s="6">
        <v>133</v>
      </c>
      <c r="C42" s="3">
        <v>2368</v>
      </c>
      <c r="D42" s="12">
        <f t="shared" si="1"/>
        <v>35.880000000000003</v>
      </c>
      <c r="E42" s="6">
        <v>182</v>
      </c>
      <c r="F42" s="3">
        <v>1929</v>
      </c>
      <c r="G42" s="7">
        <f t="shared" si="2"/>
        <v>192.73</v>
      </c>
      <c r="H42" s="6">
        <v>104</v>
      </c>
      <c r="I42" s="3">
        <v>405</v>
      </c>
      <c r="J42" s="7">
        <f t="shared" si="3"/>
        <v>45.72</v>
      </c>
      <c r="K42" s="6">
        <v>40</v>
      </c>
      <c r="L42" s="3">
        <v>147</v>
      </c>
      <c r="M42" s="7">
        <f t="shared" si="4"/>
        <v>4.13</v>
      </c>
      <c r="N42" s="6">
        <v>370</v>
      </c>
      <c r="O42" s="3">
        <v>4849</v>
      </c>
      <c r="P42" s="7">
        <f t="shared" si="5"/>
        <v>278.45999999999998</v>
      </c>
    </row>
    <row r="43" spans="1:16" x14ac:dyDescent="0.3">
      <c r="A43" s="15" t="s">
        <v>47</v>
      </c>
      <c r="B43" s="6">
        <v>187</v>
      </c>
      <c r="C43" s="3">
        <v>3180</v>
      </c>
      <c r="D43" s="12">
        <f t="shared" si="1"/>
        <v>48.18</v>
      </c>
      <c r="E43" s="6">
        <v>302</v>
      </c>
      <c r="F43" s="3">
        <v>2144</v>
      </c>
      <c r="G43" s="7">
        <f t="shared" si="2"/>
        <v>214.21</v>
      </c>
      <c r="H43" s="6">
        <v>61</v>
      </c>
      <c r="I43" s="3">
        <v>1061</v>
      </c>
      <c r="J43" s="7">
        <f t="shared" si="3"/>
        <v>119.78</v>
      </c>
      <c r="K43" s="6">
        <v>66</v>
      </c>
      <c r="L43" s="3">
        <v>300</v>
      </c>
      <c r="M43" s="7">
        <f t="shared" si="4"/>
        <v>8.43</v>
      </c>
      <c r="N43" s="6">
        <v>509</v>
      </c>
      <c r="O43" s="3">
        <v>6685</v>
      </c>
      <c r="P43" s="7">
        <f t="shared" si="5"/>
        <v>390.59999999999997</v>
      </c>
    </row>
    <row r="44" spans="1:16" x14ac:dyDescent="0.3">
      <c r="A44" s="15" t="s">
        <v>5</v>
      </c>
      <c r="B44" s="6">
        <v>1</v>
      </c>
      <c r="C44" s="3">
        <v>17</v>
      </c>
      <c r="D44" s="12">
        <f t="shared" si="1"/>
        <v>0.26</v>
      </c>
      <c r="E44" s="6"/>
      <c r="F44" s="3"/>
      <c r="G44" s="7">
        <f t="shared" si="2"/>
        <v>0</v>
      </c>
      <c r="H44" s="6"/>
      <c r="I44" s="3"/>
      <c r="J44" s="7">
        <f t="shared" si="3"/>
        <v>0</v>
      </c>
      <c r="K44" s="6">
        <v>1</v>
      </c>
      <c r="L44" s="3">
        <v>9</v>
      </c>
      <c r="M44" s="7">
        <f t="shared" si="4"/>
        <v>0.25</v>
      </c>
      <c r="N44" s="6">
        <v>1</v>
      </c>
      <c r="O44" s="3">
        <v>26</v>
      </c>
      <c r="P44" s="7">
        <f t="shared" si="5"/>
        <v>0.51</v>
      </c>
    </row>
    <row r="45" spans="1:16" x14ac:dyDescent="0.3">
      <c r="A45" s="15" t="s">
        <v>52</v>
      </c>
      <c r="B45" s="6">
        <v>125</v>
      </c>
      <c r="C45" s="3">
        <v>2892</v>
      </c>
      <c r="D45" s="12">
        <f t="shared" si="1"/>
        <v>43.81</v>
      </c>
      <c r="E45" s="6">
        <v>133</v>
      </c>
      <c r="F45" s="3">
        <v>1577</v>
      </c>
      <c r="G45" s="7">
        <f t="shared" si="2"/>
        <v>157.56</v>
      </c>
      <c r="H45" s="6">
        <v>75</v>
      </c>
      <c r="I45" s="3">
        <v>1421</v>
      </c>
      <c r="J45" s="7">
        <f t="shared" si="3"/>
        <v>160.41999999999999</v>
      </c>
      <c r="K45" s="6">
        <v>41</v>
      </c>
      <c r="L45" s="3">
        <v>134</v>
      </c>
      <c r="M45" s="7">
        <f t="shared" si="4"/>
        <v>3.76</v>
      </c>
      <c r="N45" s="6">
        <v>296</v>
      </c>
      <c r="O45" s="3">
        <v>6024</v>
      </c>
      <c r="P45" s="7">
        <f t="shared" si="5"/>
        <v>365.54999999999995</v>
      </c>
    </row>
    <row r="46" spans="1:16" x14ac:dyDescent="0.3">
      <c r="A46" s="15" t="s">
        <v>49</v>
      </c>
      <c r="B46" s="6">
        <v>159</v>
      </c>
      <c r="C46" s="3">
        <v>2612</v>
      </c>
      <c r="D46" s="12">
        <f t="shared" si="1"/>
        <v>39.57</v>
      </c>
      <c r="E46" s="6">
        <v>1501</v>
      </c>
      <c r="F46" s="3">
        <v>12959</v>
      </c>
      <c r="G46" s="7">
        <f t="shared" si="2"/>
        <v>1294.73</v>
      </c>
      <c r="H46" s="6">
        <v>741</v>
      </c>
      <c r="I46" s="3">
        <v>3284</v>
      </c>
      <c r="J46" s="7">
        <f t="shared" si="3"/>
        <v>370.73</v>
      </c>
      <c r="K46" s="6">
        <v>33</v>
      </c>
      <c r="L46" s="3">
        <v>151</v>
      </c>
      <c r="M46" s="7">
        <f t="shared" si="4"/>
        <v>4.24</v>
      </c>
      <c r="N46" s="6">
        <v>1765</v>
      </c>
      <c r="O46" s="3">
        <v>19006</v>
      </c>
      <c r="P46" s="7">
        <f t="shared" si="5"/>
        <v>1709.27</v>
      </c>
    </row>
    <row r="47" spans="1:16" x14ac:dyDescent="0.3">
      <c r="A47" s="15" t="s">
        <v>50</v>
      </c>
      <c r="B47" s="6">
        <v>127</v>
      </c>
      <c r="C47" s="3">
        <v>2117</v>
      </c>
      <c r="D47" s="12">
        <f t="shared" si="1"/>
        <v>32.07</v>
      </c>
      <c r="E47" s="6">
        <v>906</v>
      </c>
      <c r="F47" s="3">
        <v>13120</v>
      </c>
      <c r="G47" s="7">
        <f t="shared" si="2"/>
        <v>1310.82</v>
      </c>
      <c r="H47" s="6">
        <v>569</v>
      </c>
      <c r="I47" s="3">
        <v>4064</v>
      </c>
      <c r="J47" s="7">
        <f t="shared" si="3"/>
        <v>458.78</v>
      </c>
      <c r="K47" s="6">
        <v>38</v>
      </c>
      <c r="L47" s="3">
        <v>159</v>
      </c>
      <c r="M47" s="7">
        <f t="shared" si="4"/>
        <v>4.47</v>
      </c>
      <c r="N47" s="6">
        <v>1172</v>
      </c>
      <c r="O47" s="3">
        <v>19460</v>
      </c>
      <c r="P47" s="7">
        <f t="shared" si="5"/>
        <v>1806.1399999999999</v>
      </c>
    </row>
    <row r="48" spans="1:16" x14ac:dyDescent="0.3">
      <c r="A48" s="15" t="s">
        <v>51</v>
      </c>
      <c r="B48" s="6">
        <v>172</v>
      </c>
      <c r="C48" s="3">
        <v>4865</v>
      </c>
      <c r="D48" s="12">
        <f t="shared" si="1"/>
        <v>73.7</v>
      </c>
      <c r="E48" s="6">
        <v>195</v>
      </c>
      <c r="F48" s="3">
        <v>2497</v>
      </c>
      <c r="G48" s="7">
        <f t="shared" si="2"/>
        <v>249.48</v>
      </c>
      <c r="H48" s="6">
        <v>62</v>
      </c>
      <c r="I48" s="3">
        <v>151</v>
      </c>
      <c r="J48" s="7">
        <f t="shared" si="3"/>
        <v>17.05</v>
      </c>
      <c r="K48" s="6">
        <v>33</v>
      </c>
      <c r="L48" s="3">
        <v>759</v>
      </c>
      <c r="M48" s="7">
        <f t="shared" si="4"/>
        <v>21.32</v>
      </c>
      <c r="N48" s="6">
        <v>368</v>
      </c>
      <c r="O48" s="3">
        <v>8272</v>
      </c>
      <c r="P48" s="7">
        <f t="shared" si="5"/>
        <v>361.55</v>
      </c>
    </row>
    <row r="49" spans="1:16" x14ac:dyDescent="0.3">
      <c r="A49" s="15" t="s">
        <v>48</v>
      </c>
      <c r="B49" s="6">
        <v>110</v>
      </c>
      <c r="C49" s="3">
        <v>2281</v>
      </c>
      <c r="D49" s="12">
        <f t="shared" si="1"/>
        <v>34.56</v>
      </c>
      <c r="E49" s="6">
        <v>77</v>
      </c>
      <c r="F49" s="3">
        <v>661</v>
      </c>
      <c r="G49" s="7">
        <f t="shared" si="2"/>
        <v>66.040000000000006</v>
      </c>
      <c r="H49" s="6">
        <v>40</v>
      </c>
      <c r="I49" s="3">
        <v>325</v>
      </c>
      <c r="J49" s="7">
        <f t="shared" si="3"/>
        <v>36.69</v>
      </c>
      <c r="K49" s="6">
        <v>42</v>
      </c>
      <c r="L49" s="3">
        <v>233</v>
      </c>
      <c r="M49" s="7">
        <f t="shared" si="4"/>
        <v>6.54</v>
      </c>
      <c r="N49" s="6">
        <v>209</v>
      </c>
      <c r="O49" s="3">
        <v>3500</v>
      </c>
      <c r="P49" s="7">
        <f t="shared" si="5"/>
        <v>143.83000000000001</v>
      </c>
    </row>
    <row r="50" spans="1:16" x14ac:dyDescent="0.3">
      <c r="A50" s="15" t="s">
        <v>41</v>
      </c>
      <c r="B50" s="6">
        <v>120</v>
      </c>
      <c r="C50" s="3">
        <v>2678</v>
      </c>
      <c r="D50" s="12">
        <f t="shared" si="1"/>
        <v>40.57</v>
      </c>
      <c r="E50" s="6">
        <v>574</v>
      </c>
      <c r="F50" s="3">
        <v>6366</v>
      </c>
      <c r="G50" s="7">
        <f t="shared" si="2"/>
        <v>636.03</v>
      </c>
      <c r="H50" s="6">
        <v>303</v>
      </c>
      <c r="I50" s="3">
        <v>1531</v>
      </c>
      <c r="J50" s="7">
        <f t="shared" si="3"/>
        <v>172.83</v>
      </c>
      <c r="K50" s="6">
        <v>38</v>
      </c>
      <c r="L50" s="3">
        <v>105</v>
      </c>
      <c r="M50" s="7">
        <f t="shared" si="4"/>
        <v>2.95</v>
      </c>
      <c r="N50" s="6">
        <v>777</v>
      </c>
      <c r="O50" s="3">
        <v>10680</v>
      </c>
      <c r="P50" s="7">
        <f t="shared" si="5"/>
        <v>852.38000000000011</v>
      </c>
    </row>
    <row r="51" spans="1:16" x14ac:dyDescent="0.3">
      <c r="A51" s="15" t="s">
        <v>42</v>
      </c>
      <c r="B51" s="6">
        <v>139</v>
      </c>
      <c r="C51" s="3">
        <v>5122</v>
      </c>
      <c r="D51" s="12">
        <f t="shared" si="1"/>
        <v>77.599999999999994</v>
      </c>
      <c r="E51" s="6">
        <v>713</v>
      </c>
      <c r="F51" s="3">
        <v>7998</v>
      </c>
      <c r="G51" s="7">
        <f t="shared" si="2"/>
        <v>799.08</v>
      </c>
      <c r="H51" s="6">
        <v>423</v>
      </c>
      <c r="I51" s="3">
        <v>2901</v>
      </c>
      <c r="J51" s="7">
        <f t="shared" si="3"/>
        <v>327.49</v>
      </c>
      <c r="K51" s="6">
        <v>57</v>
      </c>
      <c r="L51" s="3">
        <v>208</v>
      </c>
      <c r="M51" s="7">
        <f t="shared" si="4"/>
        <v>5.84</v>
      </c>
      <c r="N51" s="6">
        <v>948</v>
      </c>
      <c r="O51" s="3">
        <v>16229</v>
      </c>
      <c r="P51" s="7">
        <f t="shared" si="5"/>
        <v>1210.01</v>
      </c>
    </row>
    <row r="52" spans="1:16" x14ac:dyDescent="0.3">
      <c r="A52" s="15" t="s">
        <v>43</v>
      </c>
      <c r="B52" s="6">
        <v>111</v>
      </c>
      <c r="C52" s="3">
        <v>2085</v>
      </c>
      <c r="D52" s="12">
        <f t="shared" si="1"/>
        <v>31.59</v>
      </c>
      <c r="E52" s="6">
        <v>79</v>
      </c>
      <c r="F52" s="3">
        <v>890</v>
      </c>
      <c r="G52" s="7">
        <f t="shared" si="2"/>
        <v>88.92</v>
      </c>
      <c r="H52" s="6">
        <v>30</v>
      </c>
      <c r="I52" s="3">
        <v>128</v>
      </c>
      <c r="J52" s="7">
        <f t="shared" si="3"/>
        <v>14.45</v>
      </c>
      <c r="K52" s="6">
        <v>26</v>
      </c>
      <c r="L52" s="3">
        <v>151</v>
      </c>
      <c r="M52" s="7">
        <f t="shared" si="4"/>
        <v>4.24</v>
      </c>
      <c r="N52" s="6">
        <v>203</v>
      </c>
      <c r="O52" s="3">
        <v>3254</v>
      </c>
      <c r="P52" s="7">
        <f t="shared" si="5"/>
        <v>139.20000000000002</v>
      </c>
    </row>
    <row r="53" spans="1:16" x14ac:dyDescent="0.3">
      <c r="A53" s="15" t="s">
        <v>44</v>
      </c>
      <c r="B53" s="6">
        <v>146</v>
      </c>
      <c r="C53" s="3">
        <v>2489</v>
      </c>
      <c r="D53" s="12">
        <f t="shared" si="1"/>
        <v>37.71</v>
      </c>
      <c r="E53" s="6">
        <v>217</v>
      </c>
      <c r="F53" s="3">
        <v>3106</v>
      </c>
      <c r="G53" s="7">
        <f t="shared" si="2"/>
        <v>310.32</v>
      </c>
      <c r="H53" s="6">
        <v>101</v>
      </c>
      <c r="I53" s="3">
        <v>299</v>
      </c>
      <c r="J53" s="7">
        <f t="shared" si="3"/>
        <v>33.75</v>
      </c>
      <c r="K53" s="6">
        <v>36</v>
      </c>
      <c r="L53" s="3">
        <v>164</v>
      </c>
      <c r="M53" s="7">
        <f t="shared" si="4"/>
        <v>4.6100000000000003</v>
      </c>
      <c r="N53" s="6">
        <v>398</v>
      </c>
      <c r="O53" s="3">
        <v>6058</v>
      </c>
      <c r="P53" s="7">
        <f t="shared" si="5"/>
        <v>386.39</v>
      </c>
    </row>
    <row r="54" spans="1:16" x14ac:dyDescent="0.3">
      <c r="A54" s="15" t="s">
        <v>45</v>
      </c>
      <c r="B54" s="6">
        <v>215</v>
      </c>
      <c r="C54" s="3">
        <v>6023</v>
      </c>
      <c r="D54" s="12">
        <f t="shared" si="1"/>
        <v>91.25</v>
      </c>
      <c r="E54" s="6">
        <v>273</v>
      </c>
      <c r="F54" s="3">
        <v>3728</v>
      </c>
      <c r="G54" s="7">
        <f t="shared" si="2"/>
        <v>372.46</v>
      </c>
      <c r="H54" s="6">
        <v>174</v>
      </c>
      <c r="I54" s="3">
        <v>1156</v>
      </c>
      <c r="J54" s="7">
        <f t="shared" si="3"/>
        <v>130.5</v>
      </c>
      <c r="K54" s="6">
        <v>61</v>
      </c>
      <c r="L54" s="3">
        <v>326</v>
      </c>
      <c r="M54" s="7">
        <f t="shared" si="4"/>
        <v>9.16</v>
      </c>
      <c r="N54" s="6">
        <v>554</v>
      </c>
      <c r="O54" s="3">
        <v>11233</v>
      </c>
      <c r="P54" s="7">
        <f t="shared" si="5"/>
        <v>603.37</v>
      </c>
    </row>
    <row r="55" spans="1:16" x14ac:dyDescent="0.3">
      <c r="A55" s="15" t="s">
        <v>10</v>
      </c>
      <c r="B55" s="6">
        <v>143</v>
      </c>
      <c r="C55" s="3">
        <v>3384</v>
      </c>
      <c r="D55" s="12">
        <f t="shared" si="1"/>
        <v>51.27</v>
      </c>
      <c r="E55" s="6">
        <v>219</v>
      </c>
      <c r="F55" s="3">
        <v>2312</v>
      </c>
      <c r="G55" s="7">
        <f t="shared" si="2"/>
        <v>230.99</v>
      </c>
      <c r="H55" s="6">
        <v>58</v>
      </c>
      <c r="I55" s="3">
        <v>145</v>
      </c>
      <c r="J55" s="7">
        <f t="shared" si="3"/>
        <v>16.37</v>
      </c>
      <c r="K55" s="6">
        <v>39</v>
      </c>
      <c r="L55" s="3">
        <v>154</v>
      </c>
      <c r="M55" s="7">
        <f t="shared" si="4"/>
        <v>4.33</v>
      </c>
      <c r="N55" s="6">
        <v>370</v>
      </c>
      <c r="O55" s="3">
        <v>5995</v>
      </c>
      <c r="P55" s="7">
        <f t="shared" si="5"/>
        <v>302.95999999999998</v>
      </c>
    </row>
    <row r="56" spans="1:16" x14ac:dyDescent="0.3">
      <c r="A56" s="15" t="s">
        <v>11</v>
      </c>
      <c r="B56" s="6">
        <v>122</v>
      </c>
      <c r="C56" s="3">
        <v>2183</v>
      </c>
      <c r="D56" s="12">
        <f t="shared" si="1"/>
        <v>33.07</v>
      </c>
      <c r="E56" s="6">
        <v>452</v>
      </c>
      <c r="F56" s="3">
        <v>3653</v>
      </c>
      <c r="G56" s="7">
        <f t="shared" si="2"/>
        <v>364.97</v>
      </c>
      <c r="H56" s="6">
        <v>207</v>
      </c>
      <c r="I56" s="3">
        <v>974</v>
      </c>
      <c r="J56" s="7">
        <f t="shared" si="3"/>
        <v>109.95</v>
      </c>
      <c r="K56" s="6">
        <v>31</v>
      </c>
      <c r="L56" s="3">
        <v>119</v>
      </c>
      <c r="M56" s="7">
        <f t="shared" si="4"/>
        <v>3.34</v>
      </c>
      <c r="N56" s="6">
        <v>653</v>
      </c>
      <c r="O56" s="3">
        <v>6929</v>
      </c>
      <c r="P56" s="7">
        <f t="shared" si="5"/>
        <v>511.33</v>
      </c>
    </row>
    <row r="57" spans="1:16" x14ac:dyDescent="0.3">
      <c r="A57" s="15" t="s">
        <v>1</v>
      </c>
      <c r="B57" s="6">
        <v>4</v>
      </c>
      <c r="C57" s="3">
        <v>52</v>
      </c>
      <c r="D57" s="12">
        <f t="shared" si="1"/>
        <v>0.79</v>
      </c>
      <c r="E57" s="6">
        <v>2</v>
      </c>
      <c r="F57" s="3">
        <v>6</v>
      </c>
      <c r="G57" s="7">
        <f t="shared" si="2"/>
        <v>0.6</v>
      </c>
      <c r="H57" s="6">
        <v>1</v>
      </c>
      <c r="I57" s="3">
        <v>1</v>
      </c>
      <c r="J57" s="7">
        <f t="shared" si="3"/>
        <v>0.11</v>
      </c>
      <c r="K57" s="6"/>
      <c r="L57" s="3"/>
      <c r="M57" s="7">
        <f t="shared" si="4"/>
        <v>0</v>
      </c>
      <c r="N57" s="6">
        <v>6</v>
      </c>
      <c r="O57" s="3">
        <v>59</v>
      </c>
      <c r="P57" s="7">
        <f t="shared" si="5"/>
        <v>1.5000000000000002</v>
      </c>
    </row>
    <row r="58" spans="1:16" x14ac:dyDescent="0.3">
      <c r="A58" s="15" t="s">
        <v>12</v>
      </c>
      <c r="B58" s="6">
        <v>300</v>
      </c>
      <c r="C58" s="3">
        <v>7917</v>
      </c>
      <c r="D58" s="12">
        <f t="shared" si="1"/>
        <v>119.94</v>
      </c>
      <c r="E58" s="6">
        <v>223</v>
      </c>
      <c r="F58" s="3">
        <v>1171</v>
      </c>
      <c r="G58" s="7">
        <f t="shared" si="2"/>
        <v>116.99</v>
      </c>
      <c r="H58" s="6">
        <v>67</v>
      </c>
      <c r="I58" s="3">
        <v>229</v>
      </c>
      <c r="J58" s="7">
        <f t="shared" si="3"/>
        <v>25.85</v>
      </c>
      <c r="K58" s="6">
        <v>117</v>
      </c>
      <c r="L58" s="3">
        <v>702</v>
      </c>
      <c r="M58" s="7">
        <f t="shared" si="4"/>
        <v>19.72</v>
      </c>
      <c r="N58" s="6">
        <v>594</v>
      </c>
      <c r="O58" s="3">
        <v>10019</v>
      </c>
      <c r="P58" s="7">
        <f t="shared" si="5"/>
        <v>282.5</v>
      </c>
    </row>
    <row r="59" spans="1:16" ht="15" thickBot="1" x14ac:dyDescent="0.35">
      <c r="A59" s="15" t="s">
        <v>14</v>
      </c>
      <c r="B59" s="8">
        <v>155</v>
      </c>
      <c r="C59" s="9">
        <v>5579</v>
      </c>
      <c r="D59" s="13">
        <f t="shared" si="1"/>
        <v>84.52</v>
      </c>
      <c r="E59" s="8">
        <v>242</v>
      </c>
      <c r="F59" s="9">
        <v>3412</v>
      </c>
      <c r="G59" s="10">
        <f t="shared" si="2"/>
        <v>340.89</v>
      </c>
      <c r="H59" s="8">
        <v>112</v>
      </c>
      <c r="I59" s="9">
        <v>501</v>
      </c>
      <c r="J59" s="10">
        <f t="shared" si="3"/>
        <v>56.56</v>
      </c>
      <c r="K59" s="8">
        <v>52</v>
      </c>
      <c r="L59" s="9">
        <v>375</v>
      </c>
      <c r="M59" s="10">
        <f t="shared" si="4"/>
        <v>10.53</v>
      </c>
      <c r="N59" s="8">
        <v>432</v>
      </c>
      <c r="O59" s="9">
        <v>9867</v>
      </c>
      <c r="P59" s="10">
        <f t="shared" si="5"/>
        <v>492.49999999999994</v>
      </c>
    </row>
    <row r="61" spans="1:16" x14ac:dyDescent="0.3">
      <c r="D61" s="21"/>
    </row>
  </sheetData>
  <sortState xmlns:xlrd2="http://schemas.microsoft.com/office/spreadsheetml/2017/richdata2" ref="A6:P59">
    <sortCondition ref="A6:A59"/>
  </sortState>
  <mergeCells count="7">
    <mergeCell ref="A1:P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Jurgita Stonienė</cp:lastModifiedBy>
  <dcterms:created xsi:type="dcterms:W3CDTF">2023-10-10T08:41:35Z</dcterms:created>
  <dcterms:modified xsi:type="dcterms:W3CDTF">2023-10-10T10:10:21Z</dcterms:modified>
</cp:coreProperties>
</file>