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2370" windowHeight="9600" tabRatio="782" activeTab="5"/>
  </bookViews>
  <sheets>
    <sheet name="I" sheetId="1" r:id="rId1"/>
    <sheet name="II" sheetId="52" r:id="rId2"/>
    <sheet name="III" sheetId="2" r:id="rId3"/>
    <sheet name="IV" sheetId="6" r:id="rId4"/>
    <sheet name="V" sheetId="3" r:id="rId5"/>
    <sheet name="VI" sheetId="4" r:id="rId6"/>
    <sheet name="F4.3" sheetId="53" state="hidden" r:id="rId7"/>
    <sheet name="VII" sheetId="5" r:id="rId8"/>
    <sheet name="VIII" sheetId="7" r:id="rId9"/>
    <sheet name="IX" sheetId="8" r:id="rId10"/>
    <sheet name="X" sheetId="9" r:id="rId11"/>
    <sheet name="XI" sheetId="10" r:id="rId12"/>
    <sheet name="S3__" sheetId="30" state="hidden" r:id="rId13"/>
    <sheet name="S4.1__" sheetId="28" state="hidden" r:id="rId14"/>
    <sheet name="S4.2__" sheetId="29" state="hidden" r:id="rId15"/>
    <sheet name="S5__" sheetId="24" state="hidden" r:id="rId16"/>
    <sheet name="S6__" sheetId="25" state="hidden" r:id="rId17"/>
    <sheet name="S8__" sheetId="19" state="hidden" r:id="rId18"/>
    <sheet name="S9__" sheetId="27" state="hidden" r:id="rId19"/>
    <sheet name="ESRI_MAPINFO_SHEET" sheetId="76" state="veryHidden" r:id="rId20"/>
  </sheets>
  <definedNames>
    <definedName name="FI">I!$C$7:$R$23</definedName>
    <definedName name="FII">II!$C$6:$E$15</definedName>
    <definedName name="FIII">III!$C$4:$D$14</definedName>
    <definedName name="FIV">IV!$C$5:$D$10</definedName>
    <definedName name="FIX">IX!$C$7:$O$37</definedName>
    <definedName name="FV">V!$D$6:$H$38</definedName>
    <definedName name="FVIAugalai">VI!$D$7:$I$25</definedName>
    <definedName name="FVIGyvunai">VI!$D$26:$I$44</definedName>
    <definedName name="FVII">VII!$C$6:$O$41</definedName>
    <definedName name="FVIII">VIII!$C$6:$M$28</definedName>
    <definedName name="FVIKita">VI!$D$45:$I$56</definedName>
    <definedName name="FVIVisa">VI!$D$7:$I$56</definedName>
    <definedName name="FX">X!$C$5:$F$19</definedName>
    <definedName name="FXILaikas">XI!$E$18:$F$18</definedName>
    <definedName name="FXIPlotai">XI!$C$5:$F$14</definedName>
    <definedName name="Rekvizitai">#REF!</definedName>
  </definedNames>
  <calcPr calcId="152511"/>
</workbook>
</file>

<file path=xl/calcChain.xml><?xml version="1.0" encoding="utf-8"?>
<calcChain xmlns="http://schemas.openxmlformats.org/spreadsheetml/2006/main">
  <c r="G5" i="2" l="1"/>
  <c r="O48" i="24"/>
  <c r="D4" i="53"/>
  <c r="C4" i="53"/>
  <c r="H14" i="24"/>
  <c r="K14" i="24"/>
  <c r="D17" i="29"/>
  <c r="F11" i="29"/>
  <c r="D9" i="29"/>
  <c r="D11" i="29"/>
  <c r="D23" i="19"/>
  <c r="H43" i="29"/>
  <c r="H41" i="29"/>
  <c r="I83" i="28"/>
  <c r="I81" i="28"/>
  <c r="I41" i="28"/>
  <c r="I39" i="28"/>
  <c r="E14" i="28"/>
  <c r="G7" i="28"/>
  <c r="E7" i="28"/>
  <c r="E5" i="28"/>
  <c r="I51" i="30"/>
  <c r="I49" i="30"/>
  <c r="G6" i="30"/>
  <c r="E6" i="30"/>
  <c r="E4" i="30"/>
  <c r="E11" i="30"/>
  <c r="I65" i="28"/>
  <c r="J26" i="30"/>
  <c r="J27" i="30"/>
  <c r="J28" i="30"/>
  <c r="J29" i="30"/>
  <c r="J30" i="30"/>
  <c r="J31" i="30"/>
  <c r="J32" i="30"/>
  <c r="J33" i="30"/>
  <c r="J34" i="30"/>
  <c r="J36" i="30"/>
  <c r="J37" i="30"/>
  <c r="J38" i="30"/>
  <c r="J39" i="30"/>
  <c r="J40" i="30"/>
  <c r="J41" i="30"/>
  <c r="J42" i="30"/>
  <c r="J43" i="30"/>
  <c r="J44" i="30"/>
  <c r="J45" i="30"/>
  <c r="J25" i="30"/>
  <c r="J23" i="30"/>
  <c r="J18" i="30"/>
  <c r="J22" i="30"/>
  <c r="H26" i="30"/>
  <c r="H27" i="30"/>
  <c r="H28" i="30"/>
  <c r="H29" i="30"/>
  <c r="H30" i="30"/>
  <c r="H31" i="30"/>
  <c r="H32" i="30"/>
  <c r="H33" i="30"/>
  <c r="H34" i="30"/>
  <c r="H36" i="30"/>
  <c r="H37" i="30"/>
  <c r="H38" i="30"/>
  <c r="H39" i="30"/>
  <c r="H40" i="30"/>
  <c r="H41" i="30"/>
  <c r="H42" i="30"/>
  <c r="H43" i="30"/>
  <c r="H44" i="30"/>
  <c r="H45" i="30"/>
  <c r="H24" i="30"/>
  <c r="H25" i="30"/>
  <c r="H20" i="30"/>
  <c r="H21" i="30"/>
  <c r="H18" i="30"/>
  <c r="G43" i="30"/>
  <c r="G44" i="30"/>
  <c r="J17" i="30"/>
  <c r="H17" i="30"/>
  <c r="H34" i="29"/>
  <c r="F34" i="29"/>
  <c r="H23" i="29"/>
  <c r="H24" i="29"/>
  <c r="H25" i="29"/>
  <c r="H26" i="29"/>
  <c r="H27" i="29"/>
  <c r="G69" i="28"/>
  <c r="H69" i="28"/>
  <c r="I69" i="28"/>
  <c r="G70" i="28"/>
  <c r="H70" i="28"/>
  <c r="I70" i="28"/>
  <c r="G71" i="28"/>
  <c r="H71" i="28"/>
  <c r="I71" i="28"/>
  <c r="G72" i="28"/>
  <c r="H72" i="28"/>
  <c r="I72" i="28"/>
  <c r="G73" i="28"/>
  <c r="H73" i="28"/>
  <c r="I73" i="28"/>
  <c r="G74" i="28"/>
  <c r="H74" i="28"/>
  <c r="I74" i="28"/>
  <c r="G75" i="28"/>
  <c r="H75" i="28"/>
  <c r="I75" i="28"/>
  <c r="J66" i="28"/>
  <c r="K66" i="28"/>
  <c r="J68" i="28"/>
  <c r="K68" i="28"/>
  <c r="J69" i="28"/>
  <c r="K69" i="28"/>
  <c r="J70" i="28"/>
  <c r="K70" i="28"/>
  <c r="J71" i="28"/>
  <c r="K71" i="28"/>
  <c r="J72" i="28"/>
  <c r="K72" i="28"/>
  <c r="J73" i="28"/>
  <c r="K73" i="28"/>
  <c r="J74" i="28"/>
  <c r="K74" i="28"/>
  <c r="J75" i="28"/>
  <c r="K75" i="28"/>
  <c r="J76" i="28"/>
  <c r="K76" i="28"/>
  <c r="J77" i="28"/>
  <c r="K77" i="28"/>
  <c r="J78" i="28"/>
  <c r="K78" i="28"/>
  <c r="G50" i="28"/>
  <c r="H50" i="28"/>
  <c r="I50" i="28"/>
  <c r="J50" i="28"/>
  <c r="K50" i="28"/>
  <c r="G51" i="28"/>
  <c r="H51" i="28"/>
  <c r="I51" i="28"/>
  <c r="J51" i="28"/>
  <c r="K51" i="28"/>
  <c r="G52" i="28"/>
  <c r="H52" i="28"/>
  <c r="J52" i="28"/>
  <c r="K52" i="28"/>
  <c r="G53" i="28"/>
  <c r="H53" i="28"/>
  <c r="I53" i="28"/>
  <c r="J53" i="28"/>
  <c r="K53" i="28"/>
  <c r="G54" i="28"/>
  <c r="H54" i="28"/>
  <c r="I54" i="28"/>
  <c r="J54" i="28"/>
  <c r="K54" i="28"/>
  <c r="G55" i="28"/>
  <c r="H55" i="28"/>
  <c r="J55" i="28"/>
  <c r="K55" i="28"/>
  <c r="G56" i="28"/>
  <c r="H56" i="28"/>
  <c r="I56" i="28"/>
  <c r="J56" i="28"/>
  <c r="K56" i="28"/>
  <c r="G57" i="28"/>
  <c r="H57" i="28"/>
  <c r="I57" i="28"/>
  <c r="J57" i="28"/>
  <c r="K57" i="28"/>
  <c r="G58" i="28"/>
  <c r="H58" i="28"/>
  <c r="I58" i="28"/>
  <c r="J58" i="28"/>
  <c r="K58" i="28"/>
  <c r="G59" i="28"/>
  <c r="H59" i="28"/>
  <c r="I59" i="28"/>
  <c r="J59" i="28"/>
  <c r="K59" i="28"/>
  <c r="G60" i="28"/>
  <c r="H60" i="28"/>
  <c r="I60" i="28"/>
  <c r="J60" i="28"/>
  <c r="K60" i="28"/>
  <c r="G61" i="28"/>
  <c r="H61" i="28"/>
  <c r="J61" i="28"/>
  <c r="K61" i="28"/>
  <c r="G62" i="28"/>
  <c r="H62" i="28"/>
  <c r="J62" i="28"/>
  <c r="K62" i="28"/>
  <c r="H63" i="28"/>
  <c r="I63" i="28"/>
  <c r="J63" i="28"/>
  <c r="K63" i="28"/>
  <c r="G64" i="28"/>
  <c r="H64" i="28"/>
  <c r="I64" i="28"/>
  <c r="J64" i="28"/>
  <c r="K64" i="28"/>
  <c r="G65" i="28"/>
  <c r="H65" i="28"/>
  <c r="J65" i="28"/>
  <c r="K65" i="28"/>
  <c r="G35" i="28"/>
  <c r="H35" i="28"/>
  <c r="I35" i="28"/>
  <c r="J33" i="28"/>
  <c r="K33" i="28"/>
  <c r="J34" i="28"/>
  <c r="K34" i="28"/>
  <c r="J35" i="28"/>
  <c r="K35" i="28"/>
  <c r="J36" i="28"/>
  <c r="K36" i="28"/>
  <c r="G22" i="28"/>
  <c r="H22" i="28"/>
  <c r="I22" i="28"/>
  <c r="J22" i="28"/>
  <c r="K22" i="28"/>
  <c r="G23" i="28"/>
  <c r="H23" i="28"/>
  <c r="I23" i="28"/>
  <c r="J23" i="28"/>
  <c r="K23" i="28"/>
  <c r="G24" i="28"/>
  <c r="H24" i="28"/>
  <c r="I24" i="28"/>
  <c r="J24" i="28"/>
  <c r="K24" i="28"/>
  <c r="G25" i="28"/>
  <c r="H25" i="28"/>
  <c r="I25" i="28"/>
  <c r="J25" i="28"/>
  <c r="K25" i="28"/>
  <c r="G26" i="28"/>
  <c r="H26" i="28"/>
  <c r="J26" i="28"/>
  <c r="K26" i="28"/>
  <c r="G27" i="28"/>
  <c r="H27" i="28"/>
  <c r="I27" i="28"/>
  <c r="J27" i="28"/>
  <c r="K27" i="28"/>
  <c r="G28" i="28"/>
  <c r="H28" i="28"/>
  <c r="I28" i="28"/>
  <c r="J28" i="28"/>
  <c r="K28" i="28"/>
  <c r="G29" i="28"/>
  <c r="H29" i="28"/>
  <c r="I29" i="28"/>
  <c r="J29" i="28"/>
  <c r="K29" i="28"/>
  <c r="G30" i="28"/>
  <c r="H30" i="28"/>
  <c r="J30" i="28"/>
  <c r="K30" i="28"/>
  <c r="G31" i="28"/>
  <c r="H31" i="28"/>
  <c r="J31" i="28"/>
  <c r="K31" i="28"/>
  <c r="G32" i="28"/>
  <c r="H32" i="28"/>
  <c r="I32" i="28"/>
  <c r="J32" i="28"/>
  <c r="K32" i="28"/>
  <c r="H21" i="28"/>
  <c r="I21" i="28"/>
  <c r="J21" i="28"/>
  <c r="K21" i="28"/>
  <c r="C12" i="19"/>
  <c r="C7" i="19"/>
  <c r="B7" i="19"/>
  <c r="B5" i="19"/>
  <c r="C12" i="27"/>
  <c r="C7" i="27"/>
  <c r="B7" i="27"/>
  <c r="B5" i="27"/>
  <c r="D20" i="27"/>
  <c r="E20" i="27"/>
  <c r="F20" i="27"/>
  <c r="D21" i="27"/>
  <c r="E21" i="27"/>
  <c r="F21" i="27"/>
  <c r="D22" i="27"/>
  <c r="E22" i="27"/>
  <c r="F22" i="27"/>
  <c r="D23" i="27"/>
  <c r="E23" i="27"/>
  <c r="F23" i="27"/>
  <c r="E24" i="27"/>
  <c r="F24" i="27"/>
  <c r="D25" i="27"/>
  <c r="E25" i="27"/>
  <c r="F25" i="27"/>
  <c r="D26" i="27"/>
  <c r="E26" i="27"/>
  <c r="F26" i="27"/>
  <c r="D27" i="27"/>
  <c r="E27" i="27"/>
  <c r="F27" i="27"/>
  <c r="E45" i="27"/>
  <c r="E42" i="27"/>
  <c r="D19" i="19"/>
  <c r="E19" i="19"/>
  <c r="F19" i="19"/>
  <c r="D20" i="19"/>
  <c r="E20" i="19"/>
  <c r="F20" i="19"/>
  <c r="D21" i="19"/>
  <c r="E21" i="19"/>
  <c r="F21" i="19"/>
  <c r="D22" i="19"/>
  <c r="E22" i="19"/>
  <c r="F22" i="19"/>
  <c r="E23" i="19"/>
  <c r="F23" i="19"/>
  <c r="D24" i="19"/>
  <c r="E24" i="19"/>
  <c r="F24" i="19"/>
  <c r="D25" i="19"/>
  <c r="E25" i="19"/>
  <c r="F25" i="19"/>
  <c r="D26" i="19"/>
  <c r="E26" i="19"/>
  <c r="F26" i="19"/>
  <c r="D27" i="19"/>
  <c r="E27" i="19"/>
  <c r="F27" i="19"/>
  <c r="D28" i="19"/>
  <c r="E28" i="19"/>
  <c r="F28" i="19"/>
  <c r="D29" i="19"/>
  <c r="E29" i="19"/>
  <c r="F29" i="19"/>
  <c r="D30" i="19"/>
  <c r="E30" i="19"/>
  <c r="F30" i="19"/>
  <c r="D31" i="19"/>
  <c r="E31" i="19"/>
  <c r="F31" i="19"/>
  <c r="D32" i="19"/>
  <c r="E32" i="19"/>
  <c r="F32" i="19"/>
  <c r="E18" i="19"/>
  <c r="F18" i="19"/>
  <c r="D18" i="19"/>
  <c r="E39" i="19"/>
  <c r="E36" i="19"/>
  <c r="L20" i="25"/>
  <c r="L18" i="25"/>
  <c r="L16" i="25"/>
  <c r="L15" i="25"/>
  <c r="L25" i="25"/>
  <c r="L26" i="25"/>
  <c r="L28" i="25"/>
  <c r="L29" i="25"/>
  <c r="D28" i="25"/>
  <c r="D29" i="25"/>
  <c r="D30" i="25"/>
  <c r="D31" i="25"/>
  <c r="D32" i="25"/>
  <c r="D33" i="25"/>
  <c r="E32" i="25"/>
  <c r="E33" i="25"/>
  <c r="E34" i="25"/>
  <c r="E28" i="25"/>
  <c r="E29" i="25"/>
  <c r="D25" i="25"/>
  <c r="E25" i="25"/>
  <c r="D26" i="25"/>
  <c r="E26" i="25"/>
  <c r="F25" i="25"/>
  <c r="G25" i="25"/>
  <c r="H25" i="25"/>
  <c r="I25" i="25"/>
  <c r="J25" i="25"/>
  <c r="F26" i="25"/>
  <c r="G26" i="25"/>
  <c r="H26" i="25"/>
  <c r="I26" i="25"/>
  <c r="J26" i="25"/>
  <c r="F28" i="25"/>
  <c r="G28" i="25"/>
  <c r="H28" i="25"/>
  <c r="I28" i="25"/>
  <c r="J28" i="25"/>
  <c r="F29" i="25"/>
  <c r="G29" i="25"/>
  <c r="H29" i="25"/>
  <c r="I29" i="25"/>
  <c r="J29" i="25"/>
  <c r="F30" i="25"/>
  <c r="G30" i="25"/>
  <c r="H30" i="25"/>
  <c r="I30" i="25"/>
  <c r="J30" i="25"/>
  <c r="F32" i="25"/>
  <c r="G32" i="25"/>
  <c r="H32" i="25"/>
  <c r="I32" i="25"/>
  <c r="J32" i="25"/>
  <c r="F33" i="25"/>
  <c r="G33" i="25"/>
  <c r="H33" i="25"/>
  <c r="I33" i="25"/>
  <c r="J33" i="25"/>
  <c r="F34" i="25"/>
  <c r="G34" i="25"/>
  <c r="H34" i="25"/>
  <c r="I34" i="25"/>
  <c r="J34" i="25"/>
  <c r="F35" i="25"/>
  <c r="G35" i="25"/>
  <c r="H35" i="25"/>
  <c r="I35" i="25"/>
  <c r="J35" i="25"/>
  <c r="F22" i="25"/>
  <c r="G22" i="25"/>
  <c r="H22" i="25"/>
  <c r="I22" i="25"/>
  <c r="J22" i="25"/>
  <c r="F23" i="25"/>
  <c r="G23" i="25"/>
  <c r="H23" i="25"/>
  <c r="I23" i="25"/>
  <c r="J23" i="25"/>
  <c r="D21" i="25"/>
  <c r="E21" i="25"/>
  <c r="D22" i="25"/>
  <c r="E22" i="25"/>
  <c r="D23" i="25"/>
  <c r="E23" i="25"/>
  <c r="E20" i="25"/>
  <c r="D20" i="25"/>
  <c r="G19" i="25"/>
  <c r="H19" i="25"/>
  <c r="I19" i="25"/>
  <c r="J19" i="25"/>
  <c r="F19" i="25"/>
  <c r="E18" i="25"/>
  <c r="D18" i="25"/>
  <c r="G17" i="25"/>
  <c r="H17" i="25"/>
  <c r="I17" i="25"/>
  <c r="J17" i="25"/>
  <c r="F17" i="25"/>
  <c r="D16" i="25"/>
  <c r="E16" i="25"/>
  <c r="E15" i="25"/>
  <c r="D15" i="25"/>
  <c r="G14" i="25"/>
  <c r="H14" i="25"/>
  <c r="I14" i="25"/>
  <c r="J14" i="25"/>
  <c r="F14" i="25"/>
  <c r="J40" i="25"/>
  <c r="J38" i="25"/>
  <c r="E9" i="25"/>
  <c r="F4" i="25"/>
  <c r="D4" i="25"/>
  <c r="D2" i="25"/>
  <c r="D48" i="24"/>
  <c r="D49" i="24"/>
  <c r="D50" i="24"/>
  <c r="G46" i="24"/>
  <c r="H46" i="24"/>
  <c r="I46" i="24"/>
  <c r="J46" i="24"/>
  <c r="K46" i="24"/>
  <c r="L46" i="24"/>
  <c r="G47" i="24"/>
  <c r="H47" i="24"/>
  <c r="I47" i="24"/>
  <c r="J47" i="24"/>
  <c r="K47" i="24"/>
  <c r="L47" i="24"/>
  <c r="G48" i="24"/>
  <c r="H48" i="24"/>
  <c r="I48" i="24"/>
  <c r="J48" i="24"/>
  <c r="K48" i="24"/>
  <c r="L48" i="24"/>
  <c r="N48" i="24"/>
  <c r="G49" i="24"/>
  <c r="H49" i="24"/>
  <c r="I49" i="24"/>
  <c r="J49" i="24"/>
  <c r="K49" i="24"/>
  <c r="L49" i="24"/>
  <c r="N49" i="24"/>
  <c r="G50" i="24"/>
  <c r="H50" i="24"/>
  <c r="I50" i="24"/>
  <c r="J50" i="24"/>
  <c r="K50" i="24"/>
  <c r="L50" i="24"/>
  <c r="G51" i="24"/>
  <c r="H51" i="24"/>
  <c r="I51" i="24"/>
  <c r="J51" i="24"/>
  <c r="K51" i="24"/>
  <c r="L51" i="24"/>
  <c r="N51" i="24"/>
  <c r="O51" i="24"/>
  <c r="G52" i="24"/>
  <c r="H52" i="24"/>
  <c r="I52" i="24"/>
  <c r="J52" i="24"/>
  <c r="K52" i="24"/>
  <c r="L52" i="24"/>
  <c r="N52" i="24"/>
  <c r="O52" i="24"/>
  <c r="E46" i="24"/>
  <c r="E47" i="24"/>
  <c r="D43" i="24"/>
  <c r="E43" i="24"/>
  <c r="G43" i="24"/>
  <c r="H43" i="24"/>
  <c r="I43" i="24"/>
  <c r="J43" i="24"/>
  <c r="K43" i="24"/>
  <c r="L43" i="24"/>
  <c r="N43" i="24"/>
  <c r="D44" i="24"/>
  <c r="E44" i="24"/>
  <c r="G44" i="24"/>
  <c r="H44" i="24"/>
  <c r="I44" i="24"/>
  <c r="J44" i="24"/>
  <c r="K44" i="24"/>
  <c r="L44" i="24"/>
  <c r="D45" i="24"/>
  <c r="E45" i="24"/>
  <c r="G45" i="24"/>
  <c r="H45" i="24"/>
  <c r="I45" i="24"/>
  <c r="J45" i="24"/>
  <c r="K45" i="24"/>
  <c r="L45" i="24"/>
  <c r="E42" i="24"/>
  <c r="G42" i="24"/>
  <c r="H42" i="24"/>
  <c r="I42" i="24"/>
  <c r="J42" i="24"/>
  <c r="K42" i="24"/>
  <c r="L42" i="24"/>
  <c r="N42" i="24"/>
  <c r="D42" i="24"/>
  <c r="D24" i="24"/>
  <c r="D25" i="24"/>
  <c r="D26" i="24"/>
  <c r="D27" i="24"/>
  <c r="D28" i="24"/>
  <c r="D29" i="24"/>
  <c r="D23" i="24"/>
  <c r="G22" i="24"/>
  <c r="H22" i="24"/>
  <c r="I22" i="24"/>
  <c r="J22" i="24"/>
  <c r="K22" i="24"/>
  <c r="L22" i="24"/>
  <c r="E23" i="24"/>
  <c r="G23" i="24"/>
  <c r="H23" i="24"/>
  <c r="I23" i="24"/>
  <c r="J23" i="24"/>
  <c r="K23" i="24"/>
  <c r="L23" i="24"/>
  <c r="E24" i="24"/>
  <c r="G24" i="24"/>
  <c r="H24" i="24"/>
  <c r="I24" i="24"/>
  <c r="J24" i="24"/>
  <c r="K24" i="24"/>
  <c r="L24" i="24"/>
  <c r="N24" i="24"/>
  <c r="E25" i="24"/>
  <c r="G25" i="24"/>
  <c r="H25" i="24"/>
  <c r="I25" i="24"/>
  <c r="J25" i="24"/>
  <c r="K25" i="24"/>
  <c r="L25" i="24"/>
  <c r="N25" i="24"/>
  <c r="E26" i="24"/>
  <c r="G26" i="24"/>
  <c r="H26" i="24"/>
  <c r="I26" i="24"/>
  <c r="J26" i="24"/>
  <c r="K26" i="24"/>
  <c r="L26" i="24"/>
  <c r="E27" i="24"/>
  <c r="G27" i="24"/>
  <c r="H27" i="24"/>
  <c r="I27" i="24"/>
  <c r="J27" i="24"/>
  <c r="K27" i="24"/>
  <c r="L27" i="24"/>
  <c r="E28" i="24"/>
  <c r="G28" i="24"/>
  <c r="H28" i="24"/>
  <c r="I28" i="24"/>
  <c r="J28" i="24"/>
  <c r="K28" i="24"/>
  <c r="L28" i="24"/>
  <c r="E29" i="24"/>
  <c r="G29" i="24"/>
  <c r="H29" i="24"/>
  <c r="I29" i="24"/>
  <c r="J29" i="24"/>
  <c r="K29" i="24"/>
  <c r="L29" i="24"/>
  <c r="D15" i="24"/>
  <c r="E15" i="24"/>
  <c r="G15" i="24"/>
  <c r="H15" i="24"/>
  <c r="I15" i="24"/>
  <c r="J15" i="24"/>
  <c r="K15" i="24"/>
  <c r="L15" i="24"/>
  <c r="N15" i="24"/>
  <c r="D16" i="24"/>
  <c r="E16" i="24"/>
  <c r="G16" i="24"/>
  <c r="H16" i="24"/>
  <c r="I16" i="24"/>
  <c r="J16" i="24"/>
  <c r="K16" i="24"/>
  <c r="L16" i="24"/>
  <c r="N16" i="24"/>
  <c r="D17" i="24"/>
  <c r="E17" i="24"/>
  <c r="G17" i="24"/>
  <c r="H17" i="24"/>
  <c r="I17" i="24"/>
  <c r="J17" i="24"/>
  <c r="K17" i="24"/>
  <c r="L17" i="24"/>
  <c r="N17" i="24"/>
  <c r="D19" i="24"/>
  <c r="E19" i="24"/>
  <c r="G19" i="24"/>
  <c r="H19" i="24"/>
  <c r="I19" i="24"/>
  <c r="J19" i="24"/>
  <c r="K19" i="24"/>
  <c r="L19" i="24"/>
  <c r="N19" i="24"/>
  <c r="D20" i="24"/>
  <c r="E20" i="24"/>
  <c r="G20" i="24"/>
  <c r="H20" i="24"/>
  <c r="I20" i="24"/>
  <c r="J20" i="24"/>
  <c r="K20" i="24"/>
  <c r="L20" i="24"/>
  <c r="N20" i="24"/>
  <c r="D21" i="24"/>
  <c r="E21" i="24"/>
  <c r="G21" i="24"/>
  <c r="H21" i="24"/>
  <c r="I21" i="24"/>
  <c r="J21" i="24"/>
  <c r="K21" i="24"/>
  <c r="L21" i="24"/>
  <c r="I34" i="24"/>
  <c r="I32" i="24"/>
  <c r="M58" i="24"/>
  <c r="M55" i="24"/>
  <c r="G9" i="24"/>
  <c r="G4" i="24"/>
  <c r="D4" i="24"/>
  <c r="D2" i="24"/>
  <c r="G4" i="2"/>
  <c r="D24" i="27"/>
  <c r="G63" i="28"/>
  <c r="G21" i="28"/>
  <c r="E22" i="24"/>
  <c r="E50" i="24"/>
  <c r="L14" i="24"/>
  <c r="O49" i="24"/>
  <c r="F19" i="27"/>
  <c r="O42" i="24"/>
  <c r="O50" i="24"/>
  <c r="K14" i="25" l="1"/>
  <c r="J49" i="28"/>
  <c r="D19" i="27"/>
  <c r="J27" i="25"/>
  <c r="M25" i="24"/>
  <c r="M43" i="24"/>
  <c r="M45" i="24"/>
  <c r="M28" i="24"/>
  <c r="N47" i="24"/>
  <c r="I31" i="28"/>
  <c r="K30" i="25"/>
  <c r="I21" i="25"/>
  <c r="K22" i="25"/>
  <c r="G36" i="30"/>
  <c r="G45" i="30"/>
  <c r="G23" i="30"/>
  <c r="K35" i="25"/>
  <c r="J31" i="25"/>
  <c r="G31" i="25"/>
  <c r="K34" i="25"/>
  <c r="K28" i="25"/>
  <c r="I27" i="25"/>
  <c r="K29" i="25"/>
  <c r="K25" i="25"/>
  <c r="G21" i="25"/>
  <c r="F24" i="24"/>
  <c r="G24" i="30"/>
  <c r="G18" i="30"/>
  <c r="K33" i="25"/>
  <c r="I31" i="25"/>
  <c r="H31" i="25"/>
  <c r="F31" i="25"/>
  <c r="H27" i="25"/>
  <c r="F27" i="25"/>
  <c r="M25" i="25"/>
  <c r="K26" i="25"/>
  <c r="H24" i="25"/>
  <c r="J24" i="25"/>
  <c r="F24" i="25"/>
  <c r="M49" i="24"/>
  <c r="M48" i="24"/>
  <c r="M29" i="24"/>
  <c r="M52" i="24"/>
  <c r="M27" i="24"/>
  <c r="M47" i="24"/>
  <c r="F25" i="24"/>
  <c r="F22" i="24"/>
  <c r="F26" i="24"/>
  <c r="F28" i="24"/>
  <c r="H49" i="28"/>
  <c r="I52" i="28"/>
  <c r="G38" i="30"/>
  <c r="G40" i="30"/>
  <c r="H35" i="30"/>
  <c r="G39" i="30"/>
  <c r="J35" i="30"/>
  <c r="G32" i="30"/>
  <c r="G34" i="30"/>
  <c r="G29" i="30"/>
  <c r="G30" i="30"/>
  <c r="J19" i="30"/>
  <c r="G25" i="30"/>
  <c r="G28" i="30"/>
  <c r="G26" i="30"/>
  <c r="G27" i="30"/>
  <c r="G17" i="30"/>
  <c r="H21" i="29"/>
  <c r="M28" i="25"/>
  <c r="M22" i="24"/>
  <c r="M21" i="24"/>
  <c r="M20" i="24"/>
  <c r="F20" i="24"/>
  <c r="L18" i="24"/>
  <c r="K18" i="24"/>
  <c r="E18" i="24"/>
  <c r="F19" i="24"/>
  <c r="M18" i="25"/>
  <c r="M15" i="25"/>
  <c r="F15" i="24"/>
  <c r="O24" i="24"/>
  <c r="O19" i="24"/>
  <c r="F44" i="24"/>
  <c r="H18" i="24"/>
  <c r="M23" i="24"/>
  <c r="M24" i="24"/>
  <c r="F27" i="24"/>
  <c r="M46" i="24"/>
  <c r="G14" i="24"/>
  <c r="M17" i="24"/>
  <c r="O15" i="24"/>
  <c r="F45" i="24"/>
  <c r="F42" i="24"/>
  <c r="F43" i="24"/>
  <c r="N14" i="24"/>
  <c r="F21" i="24"/>
  <c r="M51" i="24"/>
  <c r="I14" i="24"/>
  <c r="F23" i="24"/>
  <c r="M26" i="24"/>
  <c r="O25" i="24"/>
  <c r="O17" i="24"/>
  <c r="I30" i="28"/>
  <c r="I55" i="28"/>
  <c r="K49" i="28"/>
  <c r="J37" i="28"/>
  <c r="G49" i="28"/>
  <c r="I61" i="28"/>
  <c r="G33" i="30"/>
  <c r="G22" i="30"/>
  <c r="N18" i="24"/>
  <c r="J18" i="24"/>
  <c r="M15" i="24"/>
  <c r="O20" i="24"/>
  <c r="F16" i="24"/>
  <c r="G42" i="30"/>
  <c r="G41" i="30"/>
  <c r="G37" i="30"/>
  <c r="H19" i="30"/>
  <c r="I18" i="24"/>
  <c r="F17" i="24"/>
  <c r="K32" i="25"/>
  <c r="I24" i="25"/>
  <c r="E14" i="24"/>
  <c r="J14" i="24"/>
  <c r="M44" i="24"/>
  <c r="I26" i="28"/>
  <c r="H21" i="25"/>
  <c r="G31" i="30"/>
  <c r="O16" i="24"/>
  <c r="M29" i="25"/>
  <c r="F29" i="24"/>
  <c r="K23" i="25"/>
  <c r="M50" i="24"/>
  <c r="F21" i="25"/>
  <c r="M16" i="25"/>
  <c r="M19" i="24"/>
  <c r="G24" i="25"/>
  <c r="M16" i="24"/>
  <c r="G21" i="30"/>
  <c r="F50" i="24"/>
  <c r="O43" i="24"/>
  <c r="M20" i="25"/>
  <c r="I62" i="28"/>
  <c r="K19" i="25"/>
  <c r="G27" i="25"/>
  <c r="M42" i="24"/>
  <c r="K17" i="25"/>
  <c r="J21" i="25"/>
  <c r="M26" i="25"/>
  <c r="G20" i="30"/>
  <c r="G18" i="24"/>
  <c r="D14" i="24"/>
  <c r="D18" i="24"/>
  <c r="E19" i="27"/>
  <c r="K37" i="28"/>
  <c r="F18" i="27" l="1"/>
  <c r="K27" i="25"/>
  <c r="O47" i="24"/>
  <c r="N50" i="24"/>
  <c r="O18" i="24"/>
  <c r="M22" i="25"/>
  <c r="L22" i="25"/>
  <c r="J46" i="30"/>
  <c r="L33" i="25"/>
  <c r="K31" i="25"/>
  <c r="N26" i="24"/>
  <c r="N44" i="24"/>
  <c r="N23" i="24"/>
  <c r="D18" i="27"/>
  <c r="K67" i="28"/>
  <c r="G35" i="30"/>
  <c r="N21" i="24"/>
  <c r="K53" i="24"/>
  <c r="J53" i="24"/>
  <c r="G53" i="24"/>
  <c r="I53" i="24"/>
  <c r="N45" i="24"/>
  <c r="N28" i="24"/>
  <c r="N29" i="24"/>
  <c r="F18" i="24"/>
  <c r="N46" i="24"/>
  <c r="I49" i="28"/>
  <c r="L53" i="24"/>
  <c r="M18" i="24"/>
  <c r="H53" i="24"/>
  <c r="H46" i="30"/>
  <c r="G19" i="30"/>
  <c r="K24" i="25"/>
  <c r="N27" i="24"/>
  <c r="L32" i="25"/>
  <c r="L23" i="25"/>
  <c r="H36" i="25"/>
  <c r="O14" i="24"/>
  <c r="I36" i="25"/>
  <c r="J36" i="25"/>
  <c r="F36" i="25"/>
  <c r="J67" i="28"/>
  <c r="M14" i="24"/>
  <c r="G36" i="25"/>
  <c r="L34" i="25"/>
  <c r="E18" i="27"/>
  <c r="D16" i="10"/>
  <c r="K21" i="25"/>
  <c r="N22" i="24"/>
  <c r="D53" i="24"/>
  <c r="F14" i="24"/>
  <c r="O21" i="24" l="1"/>
  <c r="M33" i="25"/>
  <c r="O29" i="24"/>
  <c r="M32" i="25"/>
  <c r="M34" i="25"/>
  <c r="M23" i="25"/>
  <c r="O44" i="24"/>
  <c r="O46" i="24"/>
  <c r="O26" i="24"/>
  <c r="O27" i="24"/>
  <c r="O45" i="24"/>
  <c r="O28" i="24"/>
  <c r="K79" i="28"/>
  <c r="G46" i="30"/>
  <c r="O23" i="24"/>
  <c r="O22" i="24"/>
  <c r="N53" i="24"/>
  <c r="M53" i="24"/>
  <c r="J79" i="28"/>
  <c r="L36" i="25"/>
  <c r="K36" i="25"/>
</calcChain>
</file>

<file path=xl/sharedStrings.xml><?xml version="1.0" encoding="utf-8"?>
<sst xmlns="http://schemas.openxmlformats.org/spreadsheetml/2006/main" count="1256" uniqueCount="620">
  <si>
    <t>Turto grupė ir rūšys</t>
  </si>
  <si>
    <t>Kodas</t>
  </si>
  <si>
    <t>likutis metų pradžioje</t>
  </si>
  <si>
    <t>gauta</t>
  </si>
  <si>
    <t>iš jų</t>
  </si>
  <si>
    <t>nurašyta</t>
  </si>
  <si>
    <t>A</t>
  </si>
  <si>
    <t>B</t>
  </si>
  <si>
    <t>Biologinis turtas (daugiamečiai sodiniai)</t>
  </si>
  <si>
    <t>likviduota</t>
  </si>
  <si>
    <t>parduota</t>
  </si>
  <si>
    <t>nukainota</t>
  </si>
  <si>
    <t>priskaičiuota</t>
  </si>
  <si>
    <t>pasikeitimas dėl perkainojimo</t>
  </si>
  <si>
    <t>iš jų likviduota</t>
  </si>
  <si>
    <t>010</t>
  </si>
  <si>
    <t>011</t>
  </si>
  <si>
    <t>012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</si>
  <si>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</si>
  <si>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</si>
  <si>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</si>
  <si>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</si>
  <si>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</si>
  <si>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</si>
  <si>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</si>
  <si>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</si>
  <si>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</si>
  <si>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030</t>
  </si>
  <si>
    <t>031</t>
  </si>
  <si>
    <t>032</t>
  </si>
  <si>
    <t>040</t>
  </si>
  <si>
    <t>050</t>
  </si>
  <si>
    <t>Rodikliai</t>
  </si>
  <si>
    <t>Iš viso</t>
  </si>
  <si>
    <t>024.1</t>
  </si>
  <si>
    <t>052</t>
  </si>
  <si>
    <t>053</t>
  </si>
  <si>
    <t>054</t>
  </si>
  <si>
    <t>055</t>
  </si>
  <si>
    <t>056</t>
  </si>
  <si>
    <t>057</t>
  </si>
  <si>
    <t>058</t>
  </si>
  <si>
    <t>060</t>
  </si>
  <si>
    <t xml:space="preserve">Darbo apmokėjimas su atskaitymais </t>
  </si>
  <si>
    <t>Ilgalaikio turto nusidėvėjimas</t>
  </si>
  <si>
    <t>Produkcijos pavadinimas</t>
  </si>
  <si>
    <t>Parduota iš viso, t</t>
  </si>
  <si>
    <t>natūra</t>
  </si>
  <si>
    <t>eksportui</t>
  </si>
  <si>
    <t>Grūdai</t>
  </si>
  <si>
    <t>Linų sėmenys</t>
  </si>
  <si>
    <t>Linų šiaudeliai</t>
  </si>
  <si>
    <t>Žieminiai rapsai</t>
  </si>
  <si>
    <t>Vasariniai rapsai</t>
  </si>
  <si>
    <t>Bulvės</t>
  </si>
  <si>
    <t>Cukriniai runkeliai</t>
  </si>
  <si>
    <t>Daugiamečių žolių sėkla</t>
  </si>
  <si>
    <t>Atviro grunto daržovės</t>
  </si>
  <si>
    <t>Uždaro grunto daržovės</t>
  </si>
  <si>
    <t>Vaisiai</t>
  </si>
  <si>
    <t>Uogos</t>
  </si>
  <si>
    <t>Lauko gėlininkystė</t>
  </si>
  <si>
    <t>Šiltnamių gėlininkystė</t>
  </si>
  <si>
    <t>Pievagrybiai</t>
  </si>
  <si>
    <t>Kita augalininkystės produkcija</t>
  </si>
  <si>
    <t>Paukščiai (vienadieniai), tūkst. vnt.</t>
  </si>
  <si>
    <t>Pienas</t>
  </si>
  <si>
    <t>Vilna</t>
  </si>
  <si>
    <t>Kiaušiniai, tūkst. vnt.</t>
  </si>
  <si>
    <t>Kita gyvulininkystės produkcija</t>
  </si>
  <si>
    <t>Iš viso (200, 330, 340, 350, 360, 380 kodų suma)</t>
  </si>
  <si>
    <t>Pramoninė produkcija</t>
  </si>
  <si>
    <t>Kitos produkcijos, darbų ir paslaugų realizavimas</t>
  </si>
  <si>
    <t>įskaitomuoju svoriu</t>
  </si>
  <si>
    <t>Straipsnių pavadinimas</t>
  </si>
  <si>
    <t>Suma Lt</t>
  </si>
  <si>
    <t>iš jų:</t>
  </si>
  <si>
    <r>
      <t xml:space="preserve">Dotacijos, susijusios su turtu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</si>
  <si>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>2 </t>
    </r>
    <r>
      <rPr>
        <sz val="11"/>
        <color indexed="8"/>
        <rFont val="Times New Roman"/>
        <family val="1"/>
        <charset val="186"/>
      </rPr>
      <t>Parodoma dotacijų ir subsidijų suma, kuria ataskaitiniais metais buvo sumažintos patirtos išlaidos.</t>
    </r>
  </si>
  <si>
    <r>
      <t>3 </t>
    </r>
    <r>
      <rPr>
        <sz val="11"/>
        <color indexed="8"/>
        <rFont val="Times New Roman"/>
        <family val="1"/>
        <charset val="186"/>
      </rPr>
      <t>Parodoma ataskaitiniais metais gauta parama, susijusi su investicinių projektų įgyvendinimu.</t>
    </r>
  </si>
  <si>
    <t>val.</t>
  </si>
  <si>
    <t>min.</t>
  </si>
  <si>
    <t xml:space="preserve">Kodas </t>
  </si>
  <si>
    <t xml:space="preserve">Derlingumas iš 1 ha 100 kg </t>
  </si>
  <si>
    <t>Išlaidos Lt</t>
  </si>
  <si>
    <t>sėklos ir sodinamoji medžiaga</t>
  </si>
  <si>
    <t>trąšos ir dirvos pagerinimo medžiagos</t>
  </si>
  <si>
    <t>naftos produktai ir dujos</t>
  </si>
  <si>
    <t>elektros energija</t>
  </si>
  <si>
    <t>kitos išlaidos</t>
  </si>
  <si>
    <t>iš viso išlaidų</t>
  </si>
  <si>
    <t xml:space="preserve">Iš jų 
išlaidos pagrindinei produkcijai Lt
</t>
  </si>
  <si>
    <t>Produkcijos vieneto savikaina Lt</t>
  </si>
  <si>
    <t>darbo apmokėjimas su atskaitymais valstyb. soc.ir sveikatos draudimui</t>
  </si>
  <si>
    <t>Produkcijos kiekis, t</t>
  </si>
  <si>
    <t>Plotas, ha</t>
  </si>
  <si>
    <t>Grūdai (po apdorojimo)</t>
  </si>
  <si>
    <t>Rapsai</t>
  </si>
  <si>
    <t xml:space="preserve">         šiaudeliai</t>
  </si>
  <si>
    <t>Pašariniai šakniavaisiai</t>
  </si>
  <si>
    <t>Vaisiai (sėklavaisiai, kaulavaisiai)</t>
  </si>
  <si>
    <t>Uogos (braškės, serbentai ir kitos)</t>
  </si>
  <si>
    <t>Vienmetės žolės šienui</t>
  </si>
  <si>
    <t>Pievos ir ganyklos</t>
  </si>
  <si>
    <t>Silosas</t>
  </si>
  <si>
    <t>Šienainis</t>
  </si>
  <si>
    <t>Kita produkcija</t>
  </si>
  <si>
    <t>Išlaidos kitų metų derliui</t>
  </si>
  <si>
    <t>IŠ VISO</t>
  </si>
  <si>
    <t>013</t>
  </si>
  <si>
    <t>070</t>
  </si>
  <si>
    <t>080</t>
  </si>
  <si>
    <t>100</t>
  </si>
  <si>
    <t>090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</si>
  <si>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</si>
  <si>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</si>
  <si>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</si>
  <si>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</si>
  <si>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</si>
  <si>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</si>
  <si>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</si>
  <si>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</si>
  <si>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</si>
  <si>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</si>
  <si>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</si>
  <si>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</si>
  <si>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</si>
  <si>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</si>
  <si>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iš jų: žieminiai</t>
  </si>
  <si>
    <t>Vidutinis metinis gyvulių skaičius</t>
  </si>
  <si>
    <t>darbo apmokėjimas su atskaitymais valstyb. soc. ir sveikatos draudimui</t>
  </si>
  <si>
    <t>pašarai</t>
  </si>
  <si>
    <t>Iš jų išlaidos pagrindinei produkcijai Lt</t>
  </si>
  <si>
    <t>Produkcijos kiekis t</t>
  </si>
  <si>
    <r>
      <t xml:space="preserve">Galvijininkystė </t>
    </r>
    <r>
      <rPr>
        <sz val="11"/>
        <color indexed="8"/>
        <rFont val="Times New Roman"/>
        <family val="1"/>
        <charset val="186"/>
      </rPr>
      <t>Pagrindinės bandos produkcija</t>
    </r>
  </si>
  <si>
    <t xml:space="preserve">   pienas </t>
  </si>
  <si>
    <t xml:space="preserve">   prievaisa vnt.</t>
  </si>
  <si>
    <t>Galvijų prieauglio ir penimų gyvulių produkcija</t>
  </si>
  <si>
    <t xml:space="preserve">   priesvoris </t>
  </si>
  <si>
    <t>Kiaulininkystė, iš viso</t>
  </si>
  <si>
    <t xml:space="preserve">Avininkystė </t>
  </si>
  <si>
    <t xml:space="preserve">   iš jų:    priesvoris </t>
  </si>
  <si>
    <t xml:space="preserve">   vilna </t>
  </si>
  <si>
    <r>
      <t xml:space="preserve">Paukštininkystė </t>
    </r>
    <r>
      <rPr>
        <sz val="11"/>
        <color indexed="8"/>
        <rFont val="Times New Roman"/>
        <family val="1"/>
        <charset val="186"/>
      </rPr>
      <t xml:space="preserve">Vištų produkcija, </t>
    </r>
    <r>
      <rPr>
        <b/>
        <sz val="11"/>
        <color indexed="8"/>
        <rFont val="Times New Roman"/>
        <family val="1"/>
        <charset val="186"/>
      </rPr>
      <t>iš viso</t>
    </r>
  </si>
  <si>
    <t xml:space="preserve">   iš jų:    kiaušiniai tūkst. vnt.</t>
  </si>
  <si>
    <r>
      <t xml:space="preserve">Kitų paukščių produkcija, </t>
    </r>
    <r>
      <rPr>
        <b/>
        <sz val="11"/>
        <color indexed="8"/>
        <rFont val="Times New Roman"/>
        <family val="1"/>
        <charset val="186"/>
      </rPr>
      <t>iš viso</t>
    </r>
  </si>
  <si>
    <t>Arklininkystė, iš viso</t>
  </si>
  <si>
    <t>Bitininkystė, iš viso</t>
  </si>
  <si>
    <t xml:space="preserve">   t. sk.    medus kg</t>
  </si>
  <si>
    <t xml:space="preserve">   vaškas kg</t>
  </si>
  <si>
    <t>Žuvininkystė</t>
  </si>
  <si>
    <t xml:space="preserve">   iš jų priesvoris </t>
  </si>
  <si>
    <t>Pajamos</t>
  </si>
  <si>
    <t>pagaminta</t>
  </si>
  <si>
    <t>pirkta ir kitaip gauta</t>
  </si>
  <si>
    <t>iš jų importuota</t>
  </si>
  <si>
    <t>pašarui</t>
  </si>
  <si>
    <t>sėklai</t>
  </si>
  <si>
    <t>duota perdirbti</t>
  </si>
  <si>
    <t>produkcijos laikymo nuostoliai</t>
  </si>
  <si>
    <t>Grūdai, iš viso</t>
  </si>
  <si>
    <t xml:space="preserve">Bulvės  </t>
  </si>
  <si>
    <t>Daržovės</t>
  </si>
  <si>
    <t>Vaisiai ir uogos</t>
  </si>
  <si>
    <t>Miltai ir kiti grūdų perdirbimo produktai</t>
  </si>
  <si>
    <t>Mėsa skerdienos svoriu</t>
  </si>
  <si>
    <t>Metų pabaigoje</t>
  </si>
  <si>
    <t>Gyvulių grupės</t>
  </si>
  <si>
    <t>vnt.</t>
  </si>
  <si>
    <t>vertė Lt</t>
  </si>
  <si>
    <t>Metų pradžioje vnt.</t>
  </si>
  <si>
    <t>Galvijai</t>
  </si>
  <si>
    <t xml:space="preserve">   iš jų:   melžiamos karvės</t>
  </si>
  <si>
    <t xml:space="preserve">   karvės žindenės</t>
  </si>
  <si>
    <t xml:space="preserve">   buliai reproduktoriai</t>
  </si>
  <si>
    <t>Kiaulės</t>
  </si>
  <si>
    <t>Avys ir ožkos</t>
  </si>
  <si>
    <t xml:space="preserve">   iš jų    vedeklės</t>
  </si>
  <si>
    <t>Visų amžių grupių paukščiai tūkst. vnt.</t>
  </si>
  <si>
    <t xml:space="preserve">   iš jų    dedeklės</t>
  </si>
  <si>
    <t>Arkliai</t>
  </si>
  <si>
    <t xml:space="preserve">   iš jų   suaugę</t>
  </si>
  <si>
    <t>Triušiai</t>
  </si>
  <si>
    <t>Švelniakailiai žvėreliai</t>
  </si>
  <si>
    <t>Bičių šeimos</t>
  </si>
  <si>
    <t>041</t>
  </si>
  <si>
    <t>051</t>
  </si>
  <si>
    <t>Nuomojama žemė ha</t>
  </si>
  <si>
    <t>iš valstybės</t>
  </si>
  <si>
    <t>iš fizinių asmenų</t>
  </si>
  <si>
    <t>Nuosava žemė ha</t>
  </si>
  <si>
    <t>Bendras žemės plotas</t>
  </si>
  <si>
    <t>Iš viso ž. ū. naudmenų</t>
  </si>
  <si>
    <t xml:space="preserve">   iš jų:   ariama žemė</t>
  </si>
  <si>
    <t xml:space="preserve">   sodai ir uogynai</t>
  </si>
  <si>
    <t xml:space="preserve">      iš jų derančio amžiaus</t>
  </si>
  <si>
    <t xml:space="preserve">   pievos ir ganyklos</t>
  </si>
  <si>
    <t>Kita žemė</t>
  </si>
  <si>
    <t>Miškai</t>
  </si>
  <si>
    <t>Nusausinta žemė</t>
  </si>
  <si>
    <t>Drėkinama žemė</t>
  </si>
  <si>
    <t>042</t>
  </si>
  <si>
    <t>043</t>
  </si>
  <si>
    <t>044</t>
  </si>
  <si>
    <t>021.1</t>
  </si>
  <si>
    <t>022.1</t>
  </si>
  <si>
    <t>057.1</t>
  </si>
  <si>
    <t>057.2</t>
  </si>
  <si>
    <t>057.3</t>
  </si>
  <si>
    <t>014</t>
  </si>
  <si>
    <t>015</t>
  </si>
  <si>
    <t>016</t>
  </si>
  <si>
    <t>017</t>
  </si>
  <si>
    <t>018</t>
  </si>
  <si>
    <t>019</t>
  </si>
  <si>
    <t>likutis metų pabaigoje (10+11+12-13)</t>
  </si>
  <si>
    <t>likutis metų pabaigoje (1+2+4-5-8)</t>
  </si>
  <si>
    <r>
      <t>Lietuvos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Respublikos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žemės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ūkio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ministro</t>
    </r>
  </si>
  <si>
    <r>
      <t>(bendrovės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(įmonės)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pavadinimas)</t>
    </r>
  </si>
  <si>
    <r>
      <t>2005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gruodžio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19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įsakymu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Nr.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3D-586</t>
    </r>
  </si>
  <si>
    <r>
      <t>(įmonės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kodas,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adresas)</t>
    </r>
  </si>
  <si>
    <r>
      <t>(užpildymo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data)</t>
    </r>
  </si>
  <si>
    <t>Bendrovės (įmonės) vadonas</t>
  </si>
  <si>
    <t xml:space="preserve"> (parašas)</t>
  </si>
  <si>
    <t>(vardas ir pavardė)</t>
  </si>
  <si>
    <t>Vyr. finansininkas (buhalteris)</t>
  </si>
  <si>
    <t xml:space="preserve">       vasariniai</t>
  </si>
  <si>
    <t xml:space="preserve">       ankštiniai</t>
  </si>
  <si>
    <t>Linai: sėmenys</t>
  </si>
  <si>
    <r>
      <t>Daugiametės žolės šienui</t>
    </r>
    <r>
      <rPr>
        <strike/>
        <sz val="11"/>
        <color indexed="8"/>
        <rFont val="Times New Roman"/>
        <family val="1"/>
        <charset val="186"/>
      </rPr>
      <t xml:space="preserve"> </t>
    </r>
    <r>
      <rPr>
        <sz val="11"/>
        <color indexed="8"/>
        <rFont val="Times New Roman"/>
        <family val="1"/>
        <charset val="186"/>
      </rPr>
      <t xml:space="preserve"> </t>
    </r>
  </si>
  <si>
    <t xml:space="preserve">                    žaliajai masei</t>
  </si>
  <si>
    <t>Vidutinis darbo dienų skaičius vienam darbuotojui:</t>
  </si>
  <si>
    <t>dienos.</t>
  </si>
  <si>
    <t>Patikrinimui:</t>
  </si>
  <si>
    <t>Nr.</t>
  </si>
  <si>
    <r>
      <t>Forma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(kodas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34005)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patvirtinta</t>
    </r>
  </si>
  <si>
    <t>ŽEMĖS ŪKIO BENDROVĖS (ĮMONĖS) AUGALININKYSTĖS PRODUKCIJOS</t>
  </si>
  <si>
    <t>5-ŽŪ – METINĖ</t>
  </si>
  <si>
    <r>
      <t>Forma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(kodas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34006)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patvirtinta</t>
    </r>
  </si>
  <si>
    <t>6-ŽŪ - METINĖ</t>
  </si>
  <si>
    <t xml:space="preserve">   iš jų paršavedės</t>
  </si>
  <si>
    <r>
      <t>Lietuvos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Respublikos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žemės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ūkio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ministro</t>
    </r>
  </si>
  <si>
    <r>
      <t>2005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m.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gruodžio</t>
    </r>
    <r>
      <rPr>
        <sz val="9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19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d.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įsakymu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Nr.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3D-586</t>
    </r>
  </si>
  <si>
    <t>8-ŽŪ – METINĖ</t>
  </si>
  <si>
    <t>ŽEMĖS ŪKIO BENDROVĖS (ĮMONĖS)</t>
  </si>
  <si>
    <t>9-ŽŪ – METINĖ</t>
  </si>
  <si>
    <r>
      <t>Forma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(kodas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34008)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patvirtinta</t>
    </r>
  </si>
  <si>
    <t>061</t>
  </si>
  <si>
    <t>062</t>
  </si>
  <si>
    <t>x</t>
  </si>
  <si>
    <t>600</t>
  </si>
  <si>
    <t>IŠ VISO (180, 390, 400, 500 kodų suma)</t>
  </si>
  <si>
    <t>515</t>
  </si>
  <si>
    <t>sandėliavimas (EVRK 63.1)</t>
  </si>
  <si>
    <t>514</t>
  </si>
  <si>
    <t>transportas (EVRK 60.24)</t>
  </si>
  <si>
    <t>513</t>
  </si>
  <si>
    <t>žemės ūkio paslaugos (EVRK 01.4)</t>
  </si>
  <si>
    <t>512</t>
  </si>
  <si>
    <t>511</t>
  </si>
  <si>
    <t>iš jo:
didmeninė prekyba (EVRK 51 išskyrus 51.1 didmeninė
prekyba už atlyginimą ar pagal sutartį)</t>
  </si>
  <si>
    <t>500</t>
  </si>
  <si>
    <t>413</t>
  </si>
  <si>
    <t>statyba (EVRK 45)</t>
  </si>
  <si>
    <t>412</t>
  </si>
  <si>
    <t>žemės ir miško ūkio traktorių (EVRK 29.31.20) ir kitos
technikos remontas (EVRK 29.32, 10, 20, 30, 40, 50)</t>
  </si>
  <si>
    <t>411</t>
  </si>
  <si>
    <t>medienos ir medienos gaminių gamyba (EVRK 20)</t>
  </si>
  <si>
    <t>410</t>
  </si>
  <si>
    <t>iš jos:
žemės ūkio produkcijos apdorojimas ir perdirbimas</t>
  </si>
  <si>
    <t>400</t>
  </si>
  <si>
    <t>390</t>
  </si>
  <si>
    <t>380</t>
  </si>
  <si>
    <t>360</t>
  </si>
  <si>
    <t>350</t>
  </si>
  <si>
    <t>340</t>
  </si>
  <si>
    <t>330</t>
  </si>
  <si>
    <t>320</t>
  </si>
  <si>
    <t>kitų gyvulių</t>
  </si>
  <si>
    <t>310</t>
  </si>
  <si>
    <t>kiaulių</t>
  </si>
  <si>
    <t>300</t>
  </si>
  <si>
    <t>kitas pardavimas (gyvuoju svoriu):
galvijų</t>
  </si>
  <si>
    <t>290</t>
  </si>
  <si>
    <t>280</t>
  </si>
  <si>
    <t>270</t>
  </si>
  <si>
    <t>parduota veislei (gyvuoju svoriu):
galvijų</t>
  </si>
  <si>
    <t>260</t>
  </si>
  <si>
    <t>250</t>
  </si>
  <si>
    <t>arklių</t>
  </si>
  <si>
    <t>paukščių</t>
  </si>
  <si>
    <t>Gyvulininkystės produkcija
Gyvuliai ir paukščiai gyvuoju svoriu
(nuo 210 iki 320 kodų suma)</t>
  </si>
  <si>
    <t>įskaito-muoju   
svoriu</t>
  </si>
  <si>
    <t>Pardavimų
pajamos,
Lt</t>
  </si>
  <si>
    <t>Parduotos
produkcijos
savikaina,
Lt</t>
  </si>
  <si>
    <t>Iš viso (nuo 010 iki 170 kodų suma)</t>
  </si>
  <si>
    <t>Augalininkystės produkcija
Grūdai</t>
  </si>
  <si>
    <t>(užpildymo data)</t>
  </si>
  <si>
    <t>NR.</t>
  </si>
  <si>
    <t>4-ŽŪ – METINĖ</t>
  </si>
  <si>
    <t>ŽEMĖS ŪKIO BENDROVĖS (ĮMONĖS) ŽEMĖS ŪKIO</t>
  </si>
  <si>
    <t>(įmonės kodas, adresas)</t>
  </si>
  <si>
    <t>(bendrovės  (įmonės) pavadinimas)</t>
  </si>
  <si>
    <r>
      <t>Forma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(kodas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34004)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patvirtinta</t>
    </r>
  </si>
  <si>
    <t>iš jų:
parduota mėsai (gyvuoju svoriu): galvijų</t>
  </si>
  <si>
    <t>Formos (kodas 34004), patvirtintos</t>
  </si>
  <si>
    <t>Lietuvos Respublikos žemės ūkio ministro</t>
  </si>
  <si>
    <t>2005 m. gruodžio 19 d. įsakymu Nr. 3D- 586,</t>
  </si>
  <si>
    <t>priedas</t>
  </si>
  <si>
    <t>(Lietuvos Respublikos žemės ūkio ministro</t>
  </si>
  <si>
    <t>2010 m. gruodžio 3 d. įsakymo Nr. 3D-1047</t>
  </si>
  <si>
    <t>redakcija)</t>
  </si>
  <si>
    <t>GAUTA DOTACIJŲ IR SUBSIDIJŲ</t>
  </si>
  <si>
    <r>
      <t xml:space="preserve">Dotacijos ir subsidijos, negautoms pajamoms kompensuoti </t>
    </r>
    <r>
      <rPr>
        <vertAlign val="superscript"/>
        <sz val="12"/>
        <color indexed="8"/>
        <rFont val="Times New Roman"/>
        <family val="1"/>
        <charset val="186"/>
      </rPr>
      <t>1</t>
    </r>
  </si>
  <si>
    <t xml:space="preserve">  už pasėlius ir žemės ūkio naudmenis</t>
  </si>
  <si>
    <t xml:space="preserve">  už gyvulius</t>
  </si>
  <si>
    <t>kitos kompensacinės išmokos negautoms pajamoms
kompensuoti</t>
  </si>
  <si>
    <r>
      <t xml:space="preserve">  Dotacijos ir subsidijos patirtoms išlaidoms kompensuoti </t>
    </r>
    <r>
      <rPr>
        <vertAlign val="superscript"/>
        <sz val="12"/>
        <color indexed="8"/>
        <rFont val="Times New Roman"/>
        <family val="1"/>
        <charset val="186"/>
      </rPr>
      <t>2</t>
    </r>
  </si>
  <si>
    <r>
      <t xml:space="preserve">Dotacijos, susijusios su turtu </t>
    </r>
    <r>
      <rPr>
        <vertAlign val="superscript"/>
        <sz val="12"/>
        <color indexed="8"/>
        <rFont val="Times New Roman"/>
        <family val="1"/>
        <charset val="186"/>
      </rPr>
      <t>3</t>
    </r>
  </si>
  <si>
    <r>
      <rPr>
        <vertAlign val="superscript"/>
        <sz val="12"/>
        <color indexed="8"/>
        <rFont val="Times New Roman"/>
        <family val="1"/>
        <charset val="186"/>
      </rPr>
      <t xml:space="preserve">   1</t>
    </r>
    <r>
      <rPr>
        <sz val="12"/>
        <color indexed="8"/>
        <rFont val="Times New Roman"/>
        <family val="1"/>
        <charset val="186"/>
      </rPr>
      <t xml:space="preserve"> Parodoma gautos ir gautinos paramos lėšos už ataskaitiniais metais deklaruotus pasėlius, žemės</t>
    </r>
  </si>
  <si>
    <t xml:space="preserve">ūkio naudmenas, gyvulius ir kitos teisės aktų nustatyta tvarka teikiamos kompensacinės išmokos pajamų lygiui palaikyti.
</t>
  </si>
  <si>
    <r>
      <rPr>
        <vertAlign val="superscript"/>
        <sz val="12"/>
        <color indexed="8"/>
        <rFont val="Times New Roman"/>
        <family val="1"/>
        <charset val="186"/>
      </rPr>
      <t xml:space="preserve">   2</t>
    </r>
    <r>
      <rPr>
        <sz val="12"/>
        <color indexed="8"/>
        <rFont val="Times New Roman"/>
        <family val="1"/>
        <charset val="186"/>
      </rPr>
      <t xml:space="preserve"> Parodoma dotacijų ir subsidijų suma, kuria ataskaitiniais metais buvo sumažintos patirtos išlaidos.</t>
    </r>
  </si>
  <si>
    <r>
      <rPr>
        <vertAlign val="superscript"/>
        <sz val="12"/>
        <color indexed="8"/>
        <rFont val="Times New Roman"/>
        <family val="1"/>
        <charset val="186"/>
      </rPr>
      <t xml:space="preserve">   3</t>
    </r>
    <r>
      <rPr>
        <sz val="12"/>
        <color indexed="8"/>
        <rFont val="Times New Roman"/>
        <family val="1"/>
        <charset val="186"/>
      </rPr>
      <t xml:space="preserve"> Parodoma ataskaitiniais metais gauta parama, susijusi su investicinių projektų įgyvendinimu.</t>
    </r>
  </si>
  <si>
    <r>
      <t xml:space="preserve">Prašome nurodyti, kiek laiko skyrėte statistiniams duomenims rengti ir patvirtintoms formoms pildyti </t>
    </r>
    <r>
      <rPr>
        <vertAlign val="superscript"/>
        <sz val="12"/>
        <color indexed="8"/>
        <rFont val="Times New Roman"/>
        <family val="1"/>
        <charset val="186"/>
      </rPr>
      <t>1</t>
    </r>
    <r>
      <rPr>
        <sz val="12"/>
        <color indexed="8"/>
        <rFont val="Times New Roman"/>
        <family val="1"/>
        <charset val="186"/>
      </rPr>
      <t xml:space="preserve">
</t>
    </r>
  </si>
  <si>
    <t>(Parašas)</t>
  </si>
  <si>
    <t>(Vardas ir pavardė)</t>
  </si>
  <si>
    <t>3-ŽŪ – METINĖ</t>
  </si>
  <si>
    <t>Iš viso, Lt</t>
  </si>
  <si>
    <t>augalininkystė, Lt</t>
  </si>
  <si>
    <t>gyvulininkystė, Lt</t>
  </si>
  <si>
    <t>Darbo apmokėjimas su atsiskaitymais</t>
  </si>
  <si>
    <t xml:space="preserve"> iš jo valstybiniam socialiniam ir sveikatos draudimui</t>
  </si>
  <si>
    <t>Materialinės išlaidos iš viso</t>
  </si>
  <si>
    <t xml:space="preserve"> iš jų sėklos ir sodinamoji medžiaga</t>
  </si>
  <si>
    <t xml:space="preserve">     iš jų pirktos sėklos ir sodinamoji medžiaga</t>
  </si>
  <si>
    <t xml:space="preserve"> pašarai</t>
  </si>
  <si>
    <t xml:space="preserve">     iš jų kombinuotieji pašarai</t>
  </si>
  <si>
    <t xml:space="preserve"> naftos produktai ir dujos</t>
  </si>
  <si>
    <t xml:space="preserve">     iš jų dyzelinas</t>
  </si>
  <si>
    <t xml:space="preserve"> elektros energija</t>
  </si>
  <si>
    <t xml:space="preserve"> augalų apsaugos priemonės</t>
  </si>
  <si>
    <t xml:space="preserve"> farmaciniai preparatai</t>
  </si>
  <si>
    <t xml:space="preserve"> atsarginės dalys</t>
  </si>
  <si>
    <t xml:space="preserve"> ž.ū. pastatų remontas</t>
  </si>
  <si>
    <t xml:space="preserve"> veterinarijos paslaugų apmokėjimas</t>
  </si>
  <si>
    <t xml:space="preserve"> kitos materialinės išlaidos</t>
  </si>
  <si>
    <t>Kitos išlaidos iš viso</t>
  </si>
  <si>
    <t xml:space="preserve"> sumokėtos palūkanos už paskolas</t>
  </si>
  <si>
    <t xml:space="preserve"> žemės nuomos mokestis</t>
  </si>
  <si>
    <t xml:space="preserve"> žemės mokestis</t>
  </si>
  <si>
    <t xml:space="preserve"> kito ilgalaikio turto nuomos išlaidos</t>
  </si>
  <si>
    <t xml:space="preserve"> draudimo išlaidos</t>
  </si>
  <si>
    <t xml:space="preserve"> kiti mokesčiai, susiję su gamyba</t>
  </si>
  <si>
    <t xml:space="preserve">     iš jų:</t>
  </si>
  <si>
    <t xml:space="preserve"> kitos išlaidos</t>
  </si>
  <si>
    <t>Iš viso : (010, 020, 040, 050 kodai)</t>
  </si>
  <si>
    <t>Bendrovės (įmonės) vadovas</t>
  </si>
  <si>
    <t>ŽEMĖS ŪKIO BENDROVĖS (ĮMONĖS) GYVULIŲ SKAIČIAUS</t>
  </si>
  <si>
    <t>VĮ Žemės ūkio informacijos ir kaimo  verslo centrui, V. Kudirkos g.18-1, 03105 Vilnius</t>
  </si>
  <si>
    <t xml:space="preserve">VĮ Žemės ūkio informacijos ir kaimo  verslo centrui,
V. Kudirkos g.18-1, 03105 Vilnius </t>
  </si>
  <si>
    <t>VĮ Žemės ūkio informacijos ir kaimo  verslo centrui,
V. Kudirkos g.18-1, 03105 Vilnius</t>
  </si>
  <si>
    <r>
      <rPr>
        <vertAlign val="superscript"/>
        <sz val="12"/>
        <color indexed="8"/>
        <rFont val="Times New Roman"/>
        <family val="1"/>
        <charset val="186"/>
      </rPr>
      <t xml:space="preserve">1 </t>
    </r>
    <r>
      <rPr>
        <sz val="12"/>
        <color indexed="8"/>
        <rFont val="Times New Roman"/>
        <family val="1"/>
        <charset val="186"/>
      </rPr>
      <t>Parodomas darbo laikas, skirtas statistiniams duomenims parengti ir Lietuvos Respublikos žemės ūkio ministro 2005 m. gruodžio 19 d. įsakymu Nr. 3D-586 patvirtintoms formoms pildyti.</t>
    </r>
  </si>
  <si>
    <t xml:space="preserve">VĮ Žemės ūkio informacijos ir kaimo  verslo centrui, V. Kudirkos g.18-1, 03105 Vilnius </t>
  </si>
  <si>
    <r>
      <t>Forma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(kodas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34009)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patvirtinta</t>
    </r>
  </si>
  <si>
    <r>
      <t>Lietuvos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Respublikos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žemės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ūkio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ministro</t>
    </r>
  </si>
  <si>
    <r>
      <t>2005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gruodžio</t>
    </r>
    <r>
      <rPr>
        <sz val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19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įsakymu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Nr.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3D-586</t>
    </r>
  </si>
  <si>
    <t>avių ir ožkų</t>
  </si>
  <si>
    <t>mažmeninė prekyba (EVRK 52 išskyrus 52.7 asmeninių ir namų ūkio reikmenų taisymas)</t>
  </si>
  <si>
    <t>ŽEMĖS ŪKIO BENDROVĖS (ĮMONĖS) GYVULININKYSTĖS PRODUKCIJOS</t>
  </si>
  <si>
    <t xml:space="preserve"> trąšos ir dirvos pagerinimo medžiagos</t>
  </si>
  <si>
    <t>Visas plotas -</t>
  </si>
  <si>
    <t>ha</t>
  </si>
  <si>
    <t>vertės padidėjimas dėl perkaino-jimo</t>
  </si>
  <si>
    <t>Dirbta valandų, tūkst.</t>
  </si>
  <si>
    <t>Dirbta dienų, tūkst.</t>
  </si>
  <si>
    <t>Iš jų išlaidos pagrindinei produkcijai</t>
  </si>
  <si>
    <t>!!!</t>
  </si>
  <si>
    <t>SĄNAUDŲ 2012 M. ATASKAITA</t>
  </si>
  <si>
    <t>PRODUKTŲ PARDAVIMO 2012 M. ATASKAITA</t>
  </si>
  <si>
    <t>GAMYBOS IR SAVIKAINOS 2012 M. ATASKAITA</t>
  </si>
  <si>
    <t>2012 M. ATASKAITA</t>
  </si>
  <si>
    <t>ŽEMĖS PLOTŲ 2012 M. ATASKAITA</t>
  </si>
  <si>
    <t xml:space="preserve">Gėlės, tūkst. vnt. </t>
  </si>
  <si>
    <t xml:space="preserve">Pievagrybiai, kg </t>
  </si>
  <si>
    <t xml:space="preserve">Medus, kg </t>
  </si>
  <si>
    <t>Nuosava žemė, ha</t>
  </si>
  <si>
    <t>Nuomojama žemė, ha</t>
  </si>
  <si>
    <r>
      <rPr>
        <b/>
        <sz val="14"/>
        <color indexed="10"/>
        <rFont val="Times New Roman"/>
        <family val="1"/>
        <charset val="186"/>
      </rPr>
      <t>!!!</t>
    </r>
    <r>
      <rPr>
        <b/>
        <sz val="14"/>
        <color indexed="8"/>
        <rFont val="Times New Roman"/>
        <family val="1"/>
        <charset val="186"/>
      </rPr>
      <t xml:space="preserve"> Dėmesio, šioje formoje kai kurių laukų matavimo vienetai nėra standartiniai. Pildydami atkreipkite dėmesį "330" ir  "360" kodus</t>
    </r>
  </si>
  <si>
    <r>
      <rPr>
        <b/>
        <sz val="11"/>
        <color indexed="8"/>
        <rFont val="Times New Roman"/>
        <family val="1"/>
        <charset val="186"/>
      </rPr>
      <t>Dėl formos ,,Gauta dotacijų ir subsidijų“ (ataskaitos 4-žū - metinė priedas)</t>
    </r>
    <r>
      <rPr>
        <sz val="11"/>
        <color indexed="8"/>
        <rFont val="Times New Roman"/>
        <family val="1"/>
        <charset val="186"/>
      </rPr>
      <t xml:space="preserve">
Dotacijų ir subsidijų pripažinimą apskaitoje reglamentuoja 21-asis verslo apskaitos standartas ,,Dotacijos ir subsidijos“.
</t>
    </r>
    <r>
      <rPr>
        <b/>
        <sz val="11"/>
        <color indexed="8"/>
        <rFont val="Times New Roman"/>
        <family val="1"/>
        <charset val="186"/>
      </rPr>
      <t xml:space="preserve">Buhalterinėje apskaitoje pripažįstamos dvi dotacijų rūšys: </t>
    </r>
    <r>
      <rPr>
        <sz val="11"/>
        <color indexed="8"/>
        <rFont val="Times New Roman"/>
        <family val="1"/>
        <charset val="186"/>
      </rPr>
      <t xml:space="preserve">
</t>
    </r>
    <r>
      <rPr>
        <b/>
        <sz val="11"/>
        <color indexed="8"/>
        <rFont val="Times New Roman"/>
        <family val="1"/>
        <charset val="186"/>
      </rPr>
      <t xml:space="preserve">1. Dotacijos, susijusios su turtu </t>
    </r>
    <r>
      <rPr>
        <sz val="11"/>
        <color indexed="8"/>
        <rFont val="Times New Roman"/>
        <family val="1"/>
        <charset val="186"/>
      </rPr>
      <t xml:space="preserve">– dotacijos, gaunamos ilgalaikio turto forma arba skiriamos ilgalaikiam turtui pirkti, statyti arba kitaip įsigyti. Šios dotacijos parodomos formos 4-žū priede </t>
    </r>
    <r>
      <rPr>
        <b/>
        <sz val="11"/>
        <color indexed="8"/>
        <rFont val="Times New Roman"/>
        <family val="1"/>
        <charset val="186"/>
      </rPr>
      <t>030</t>
    </r>
    <r>
      <rPr>
        <sz val="11"/>
        <color indexed="8"/>
        <rFont val="Times New Roman"/>
        <family val="1"/>
        <charset val="186"/>
      </rPr>
      <t xml:space="preserve"> eilutėje.
</t>
    </r>
    <r>
      <rPr>
        <b/>
        <sz val="11"/>
        <color indexed="8"/>
        <rFont val="Times New Roman"/>
        <family val="1"/>
        <charset val="186"/>
      </rPr>
      <t>2. Dotacijos, susijusios su pajamomis</t>
    </r>
    <r>
      <rPr>
        <sz val="11"/>
        <color indexed="8"/>
        <rFont val="Times New Roman"/>
        <family val="1"/>
        <charset val="186"/>
      </rPr>
      <t xml:space="preserve"> –dotacijos, gaunamos ataskaitinio ar praėjusio laikotarpio išlaidoms ir negautoms pajamoms kompensuoti, taip pat visos kitos dotacijos, kurios nepriskiriamos dotacijoms, susijusioms su turtu.
</t>
    </r>
    <r>
      <rPr>
        <b/>
        <sz val="11"/>
        <color indexed="8"/>
        <rFont val="Times New Roman"/>
        <family val="1"/>
        <charset val="186"/>
      </rPr>
      <t>Dotacijoms negautoms pajamoms kompensuoti</t>
    </r>
    <r>
      <rPr>
        <sz val="11"/>
        <color indexed="8"/>
        <rFont val="Times New Roman"/>
        <family val="1"/>
        <charset val="186"/>
      </rPr>
      <t>,</t>
    </r>
    <r>
      <rPr>
        <sz val="11"/>
        <color indexed="8"/>
        <rFont val="Times New Roman"/>
        <family val="1"/>
        <charset val="186"/>
      </rPr>
      <t xml:space="preserve"> priskiriama tikslinė pagalba, pvz. tiesioginės išmokos už pasėlių plotus, už energetinius augalus, už mėsinius galvijus, už- mėsines avis ir pan., t. y. išmokos skirtos pajamų lygiui palaikyti nepriklausomai nuo patirtų išlaidų ir (ar) kurios nemažina patirtų išlaidų. Šios subsidijos parodomos </t>
    </r>
    <r>
      <rPr>
        <b/>
        <sz val="11"/>
        <color indexed="8"/>
        <rFont val="Times New Roman"/>
        <family val="1"/>
        <charset val="186"/>
      </rPr>
      <t>010</t>
    </r>
    <r>
      <rPr>
        <sz val="11"/>
        <color indexed="8"/>
        <rFont val="Times New Roman"/>
        <family val="1"/>
        <charset val="186"/>
      </rPr>
      <t xml:space="preserve"> eilutėje ir išdėstomos </t>
    </r>
    <r>
      <rPr>
        <b/>
        <sz val="11"/>
        <color indexed="8"/>
        <rFont val="Times New Roman"/>
        <family val="1"/>
        <charset val="186"/>
      </rPr>
      <t>011</t>
    </r>
    <r>
      <rPr>
        <sz val="11"/>
        <color indexed="8"/>
        <rFont val="Times New Roman"/>
        <family val="1"/>
        <charset val="186"/>
      </rPr>
      <t>-</t>
    </r>
    <r>
      <rPr>
        <b/>
        <sz val="11"/>
        <color indexed="8"/>
        <rFont val="Times New Roman"/>
        <family val="1"/>
        <charset val="186"/>
      </rPr>
      <t>013</t>
    </r>
    <r>
      <rPr>
        <sz val="11"/>
        <color indexed="8"/>
        <rFont val="Times New Roman"/>
        <family val="1"/>
        <charset val="186"/>
      </rPr>
      <t xml:space="preserve"> eilutėje pagal gautų išmokų rūšis.
</t>
    </r>
    <r>
      <rPr>
        <b/>
        <sz val="11"/>
        <color indexed="8"/>
        <rFont val="Times New Roman"/>
        <family val="1"/>
        <charset val="186"/>
      </rPr>
      <t>Dotacijoms patirtoms išlaidoms kompensuoti</t>
    </r>
    <r>
      <rPr>
        <sz val="11"/>
        <color indexed="8"/>
        <rFont val="Times New Roman"/>
        <family val="1"/>
        <charset val="186"/>
      </rPr>
      <t>,</t>
    </r>
    <r>
      <rPr>
        <sz val="11"/>
        <color indexed="8"/>
        <rFont val="Times New Roman"/>
        <family val="1"/>
        <charset val="186"/>
      </rPr>
      <t xml:space="preserve"> gali būti priskirta, pvz. parama kompensuojant dalį kreditų palūkanų, parama kompensuojant dalį išlaidų už papildomą bičių maitinimą ir pan. Šiomis išmokomis kompensuojama paramos taisyklėse nustatyta išlaidų dalis. Šios išmokos parodomos </t>
    </r>
    <r>
      <rPr>
        <b/>
        <sz val="11"/>
        <color indexed="8"/>
        <rFont val="Times New Roman"/>
        <family val="1"/>
        <charset val="186"/>
      </rPr>
      <t>020</t>
    </r>
    <r>
      <rPr>
        <sz val="11"/>
        <color indexed="8"/>
        <rFont val="Times New Roman"/>
        <family val="1"/>
        <charset val="186"/>
      </rPr>
      <t xml:space="preserve"> eilutėje.
Kiekvienu atveju kilus neaiškumams kokiam tikslui skiriama subsidija, t.y. ar išlaidoms, ar negautoms pajamoms kompensuoti, reikėtų spręsti pagal išmokas reglamentuojančias paramos taisykles.
</t>
    </r>
  </si>
  <si>
    <r>
      <rPr>
        <b/>
        <sz val="14"/>
        <color indexed="10"/>
        <rFont val="Times New Roman"/>
        <family val="1"/>
        <charset val="186"/>
      </rPr>
      <t>!!!</t>
    </r>
    <r>
      <rPr>
        <b/>
        <sz val="14"/>
        <color indexed="8"/>
        <rFont val="Times New Roman"/>
        <family val="1"/>
        <charset val="186"/>
      </rPr>
      <t xml:space="preserve"> Dėmesio, šioje formoje kai kurių laukų matavimo vienetai nėra standartiniai. Pildydami atkreipkite dėmesį "100" kodą</t>
    </r>
  </si>
  <si>
    <r>
      <rPr>
        <b/>
        <sz val="14"/>
        <color indexed="10"/>
        <rFont val="Times New Roman"/>
        <family val="1"/>
        <charset val="186"/>
      </rPr>
      <t>!!!</t>
    </r>
    <r>
      <rPr>
        <b/>
        <sz val="14"/>
        <color indexed="8"/>
        <rFont val="Times New Roman"/>
        <family val="1"/>
        <charset val="186"/>
      </rPr>
      <t xml:space="preserve"> Dėmesio, šioje formoje kai kurių laukų matavimo vienetai nėra standartiniai. Pildydami atkreipkite dėmesį "051", "061", "091", "092"  kodus.</t>
    </r>
  </si>
  <si>
    <t>Materialinės išlaidos, iš viso</t>
  </si>
  <si>
    <t>Kitos išlaidos, iš viso</t>
  </si>
  <si>
    <t>Ilgalaikis finansinis turtas</t>
  </si>
  <si>
    <t xml:space="preserve"> Praėję finansiniai metai, Lt </t>
  </si>
  <si>
    <r>
      <t xml:space="preserve">Rezervai </t>
    </r>
    <r>
      <rPr>
        <sz val="10"/>
        <color indexed="8"/>
        <rFont val="Times New Roman"/>
        <family val="1"/>
        <charset val="186"/>
      </rPr>
      <t>(perkainojimo, kiti)</t>
    </r>
  </si>
  <si>
    <t>Nepaskirstytasis pelnas (nuostoliai)</t>
  </si>
  <si>
    <t>Po vienerių metų mokėtinos sumos ir ilgalaikiai įsipareigojimai</t>
  </si>
  <si>
    <t>Per vienerius metus mokėtinos sumos ir trumpalaikiai įsipareigojimai</t>
  </si>
  <si>
    <t>050.1</t>
  </si>
  <si>
    <t>050.2</t>
  </si>
  <si>
    <t>050.3</t>
  </si>
  <si>
    <t>050.4</t>
  </si>
  <si>
    <t>050.5</t>
  </si>
  <si>
    <t>050.6</t>
  </si>
  <si>
    <t>050.7</t>
  </si>
  <si>
    <t>050.8</t>
  </si>
  <si>
    <t xml:space="preserve"> Finansiniai metai, Lt </t>
  </si>
  <si>
    <t>Bendroji produkcija to meto kainomis</t>
  </si>
  <si>
    <t>Iš jos:</t>
  </si>
  <si>
    <t xml:space="preserve">     Augalininkystės produkcija</t>
  </si>
  <si>
    <t xml:space="preserve">     Gyvulininkystės produkcija</t>
  </si>
  <si>
    <t>Įprastinės veiklos pelnas (nuostoliai)</t>
  </si>
  <si>
    <t>Grynasis pelnas (nuostoliai)</t>
  </si>
  <si>
    <t xml:space="preserve">     Kita produkcija</t>
  </si>
  <si>
    <t>Garstyčios</t>
  </si>
  <si>
    <r>
      <t>Kapitalas (į</t>
    </r>
    <r>
      <rPr>
        <sz val="10"/>
        <color indexed="8"/>
        <rFont val="Times New Roman"/>
        <family val="1"/>
        <charset val="186"/>
      </rPr>
      <t>statinis, pagrindinis, pasirašytas neapmokėtas (-), akcijų priedai, savos akcijos (-))</t>
    </r>
  </si>
  <si>
    <t>Yra pajininkų (akcininkų) ataskaitinių metų pabaigoje</t>
  </si>
  <si>
    <t xml:space="preserve">VĮ ŽEMĖS ŪKIO INFORMACIJOS IR KAIMO VERSLO CENTRAS
2013 M. ŽEMĖS ŪKIO BENDROVĖS (ĮMONĖS) BENDROJI PRODUKCIJA, PELNAS (NUOSTOLIAI)
(ataskaitos 4-žū - metinė 2-as priedas) 
</t>
  </si>
  <si>
    <t>050.9</t>
  </si>
  <si>
    <t>Kanapės</t>
  </si>
  <si>
    <t>370</t>
  </si>
  <si>
    <t>510</t>
  </si>
  <si>
    <t>Sodai iki 5 metų amžiaus</t>
  </si>
  <si>
    <t>Uogakrūmiai iki 3 metų amžiaus</t>
  </si>
  <si>
    <t>Kukurūzų žalia masė</t>
  </si>
  <si>
    <t>Kukurūzų silosas</t>
  </si>
  <si>
    <t>081</t>
  </si>
  <si>
    <t>082</t>
  </si>
  <si>
    <t>Iš viso (5+6+7+8+9+ 10 skiltys)</t>
  </si>
  <si>
    <t>Išlaidos</t>
  </si>
  <si>
    <t>Vidutinė darbo dienos trukmė:</t>
  </si>
  <si>
    <t>IŠ VISO (190, 380, 400, 500 kodų suma)</t>
  </si>
  <si>
    <r>
      <t xml:space="preserve">Dotacijos ir subsidijos negautoms pajamoms kompensuoti </t>
    </r>
    <r>
      <rPr>
        <vertAlign val="superscript"/>
        <sz val="11"/>
        <color indexed="8"/>
        <rFont val="Times New Roman"/>
        <family val="1"/>
        <charset val="186"/>
      </rPr>
      <t>1</t>
    </r>
  </si>
  <si>
    <r>
      <t xml:space="preserve">Dotacijos ir subsidijos patirtoms išlaidoms kompensuoti </t>
    </r>
    <r>
      <rPr>
        <vertAlign val="superscript"/>
        <sz val="11"/>
        <color indexed="8"/>
        <rFont val="Times New Roman"/>
        <family val="1"/>
        <charset val="186"/>
      </rPr>
      <t>2</t>
    </r>
  </si>
  <si>
    <t>Kitų paukščių produkcija, iš viso</t>
  </si>
  <si>
    <t>Visų amžių grupių paukščiai, tūkst. vnt.</t>
  </si>
  <si>
    <t>iš jų 
naujų</t>
  </si>
  <si>
    <t xml:space="preserve">       už gyvulius</t>
  </si>
  <si>
    <t xml:space="preserve">       už pasėlius ir žemės ūkio naudmenas</t>
  </si>
  <si>
    <t xml:space="preserve">       kitos kompensacinės išmokos negautoms pajamoms
       kompensuoti</t>
  </si>
  <si>
    <t>Iš jo</t>
  </si>
  <si>
    <t>kompiuterinė programinė įranga</t>
  </si>
  <si>
    <t>žemė</t>
  </si>
  <si>
    <t>miškai</t>
  </si>
  <si>
    <t>pastatai ir kiti statiniai</t>
  </si>
  <si>
    <t>mašinos ir įrengimai</t>
  </si>
  <si>
    <t>transporto priemonės</t>
  </si>
  <si>
    <t>kita įranga, prietaisai, įrankiai</t>
  </si>
  <si>
    <t>kitas materialusis turtas</t>
  </si>
  <si>
    <t>statyba ir kiti kapitaliniai darbai</t>
  </si>
  <si>
    <t>nuosavybės vertybiniai popieriai</t>
  </si>
  <si>
    <t>Eil.Nr.</t>
  </si>
  <si>
    <t>Ilgalaikis turtas (pradinė vertė)</t>
  </si>
  <si>
    <t>Nusidėvėjimas (amortizacija)</t>
  </si>
  <si>
    <t xml:space="preserve">I. ILGALAIKIO TURTO IR NUSIDĖVĖJIMO (AMORTIZACIJOS) KAITA PER ATASKAITINĮ LAIKOTARPĮ
</t>
  </si>
  <si>
    <t>IŠ VISO
(010, 020, 030, 040 eilučių suma)</t>
  </si>
  <si>
    <t>skolos vertybiniai popieriai</t>
  </si>
  <si>
    <t>kitas nematerialusis turtas</t>
  </si>
  <si>
    <t xml:space="preserve">Finansiniai metai   </t>
  </si>
  <si>
    <t xml:space="preserve"> Praėję finansiniai metai </t>
  </si>
  <si>
    <t>Eil. Nr.</t>
  </si>
  <si>
    <t>Iš jos</t>
  </si>
  <si>
    <t>Rodiklio pavadinimas</t>
  </si>
  <si>
    <t>Vidutinis darbuotojų skaičius</t>
  </si>
  <si>
    <t xml:space="preserve">  iš jų: pajininkai (akcininkai), turintys 10 ir daugiau procentų </t>
  </si>
  <si>
    <t>apmokėjimas natūra</t>
  </si>
  <si>
    <t>delspinigiai</t>
  </si>
  <si>
    <t>išeitinės pašalpos, kompensacijos</t>
  </si>
  <si>
    <t xml:space="preserve">premijos </t>
  </si>
  <si>
    <t xml:space="preserve">III. DARBUOTOJŲ SKAIČIUS IR JŲ DARBO APMOKĖJIMAS
</t>
  </si>
  <si>
    <t>IV. GAUTOS DOTACIJOS IR SUBSIDIJOS</t>
  </si>
  <si>
    <t>V. SĄNAUDOS</t>
  </si>
  <si>
    <t>VI. ŽEMĖS ŪKIO PRODUKTŲ PARDAVIMAS</t>
  </si>
  <si>
    <t>VII. AUGALININKYSTĖS PRODUKCIJOS GAMYBA IR SAVIKAINA</t>
  </si>
  <si>
    <t>VIII. GYVULININKYSTĖS PRODUKCIJOS GAMYBA IR SAVIKAINA</t>
  </si>
  <si>
    <t>IX. PRODUKCIJOS KAITA</t>
  </si>
  <si>
    <t>X. GYVULIŲ SKAIČIUS</t>
  </si>
  <si>
    <t>Suma</t>
  </si>
  <si>
    <t>Iš jų</t>
  </si>
  <si>
    <r>
      <t>1 </t>
    </r>
    <r>
      <rPr>
        <sz val="11"/>
        <color indexed="8"/>
        <rFont val="Times New Roman"/>
        <family val="1"/>
        <charset val="186"/>
      </rPr>
      <t>Parodomos gautos ir gautinos paramos lėšos už ataskaitiniais metais deklaruotus pasėlius, žemės ūkio naudmenas, gyvulius ir kitos teisės aktų nustatyta tvarka teikiamos kompensacinės išmokos pajamų lygiui palaikyti.</t>
    </r>
  </si>
  <si>
    <t>Augalininkystė</t>
  </si>
  <si>
    <t>Gyvulininkystė</t>
  </si>
  <si>
    <t>Kita</t>
  </si>
  <si>
    <t>Iš viso (1+2+3)</t>
  </si>
  <si>
    <t xml:space="preserve">Rodiklio pavadinimas       </t>
  </si>
  <si>
    <t>ataskaitinių metų pelnas (nuostoliai)</t>
  </si>
  <si>
    <t>finansinės skolos kredito įstaigoms</t>
  </si>
  <si>
    <t>II. KAPITALAS, MOKĖTINOS SUMOS IR ĮSIPAREIGOJIMAI</t>
  </si>
  <si>
    <t xml:space="preserve">pašarai </t>
  </si>
  <si>
    <t>farmaciniai preparatai</t>
  </si>
  <si>
    <t>atsarginės dalys</t>
  </si>
  <si>
    <t>ž. ū. pastatų remontas</t>
  </si>
  <si>
    <t>kitos materialinės išlaidos</t>
  </si>
  <si>
    <t>ž.ū. būdingų paslaugų pirkimas</t>
  </si>
  <si>
    <t>išlaidos pašto, telekomunikacijos paslaugoms</t>
  </si>
  <si>
    <t>dyzelinas</t>
  </si>
  <si>
    <t>kombinuotieji pašarai</t>
  </si>
  <si>
    <t>pirktos sėklos ir sodinamoji medžiaga</t>
  </si>
  <si>
    <t>darbdavio įmokos valstybiniam socialiniam draudimui ir sveikatos draudimui</t>
  </si>
  <si>
    <t>veterinarijos paslaugos</t>
  </si>
  <si>
    <t>031.1</t>
  </si>
  <si>
    <t>031.2</t>
  </si>
  <si>
    <t>031.3</t>
  </si>
  <si>
    <t>031.4</t>
  </si>
  <si>
    <t>palūkanos už paskolas</t>
  </si>
  <si>
    <t>žemės nuoma</t>
  </si>
  <si>
    <t>žemės mokestis</t>
  </si>
  <si>
    <t>draudimas</t>
  </si>
  <si>
    <t>kito ilgalaikio turto nuoma</t>
  </si>
  <si>
    <t>pelno mokestis</t>
  </si>
  <si>
    <t>kiti mokesčiai, susiję su gamyba</t>
  </si>
  <si>
    <t>įmokos asociacijoms, kitoms ne pelno organizacijoms, kooperatinėms bendrovėms (išskyrus pajus)</t>
  </si>
  <si>
    <t>IŠ VISO (010, 020, 040, 050 eilučių suma)</t>
  </si>
  <si>
    <t>parduota mėsai (gyvuoju svoriu)</t>
  </si>
  <si>
    <t>parduota veislei (gyvuoju svoriu)</t>
  </si>
  <si>
    <t>kitas pardavimas (gyuoju svoriu)</t>
  </si>
  <si>
    <t>mažmeninė prekyba (EVRK 2 red. 47)</t>
  </si>
  <si>
    <t>žemės ūkio paslaugos (EVRK 2 red. 01.6)</t>
  </si>
  <si>
    <t>transportas (EVRK 2 red. 49.41)</t>
  </si>
  <si>
    <t>sandėliavimas (EVRK 2 red. 52.1)</t>
  </si>
  <si>
    <t>didmeninė prekyba (EVRK 2 red. 46), išskyrus, didmeninė prekyba už atlyginimą ar pagal sutartį (EVRK 2 red. 46.1)</t>
  </si>
  <si>
    <t xml:space="preserve"> kiaulių</t>
  </si>
  <si>
    <t xml:space="preserve"> avių ir ožkų</t>
  </si>
  <si>
    <t xml:space="preserve"> paukščių</t>
  </si>
  <si>
    <t xml:space="preserve"> arklių</t>
  </si>
  <si>
    <t xml:space="preserve"> kitų gyvulių</t>
  </si>
  <si>
    <t>galvijų</t>
  </si>
  <si>
    <t>medienos ir medienos gaminių gamyba (EVRK 2 red. 16)</t>
  </si>
  <si>
    <t>žemės ūkio produkcijos apdorojimas ir perdirbimas</t>
  </si>
  <si>
    <t>žemės ir miško ūkio traktorių ir kitos technikos remontas(EVRK 2 red. 33.12)</t>
  </si>
  <si>
    <t>statyba (EVRK 2 red. 41-43)</t>
  </si>
  <si>
    <t>žieminiai</t>
  </si>
  <si>
    <t>vasariniai</t>
  </si>
  <si>
    <t>ankštiniai</t>
  </si>
  <si>
    <t xml:space="preserve">Daugiametės žolės šienui </t>
  </si>
  <si>
    <t>Daugiametės žolės žaliajai masei</t>
  </si>
  <si>
    <r>
      <t>1</t>
    </r>
    <r>
      <rPr>
        <sz val="8"/>
        <color theme="1"/>
        <rFont val="Times New Roman"/>
        <family val="1"/>
        <charset val="186"/>
      </rPr>
      <t>Pateikiami duomenys apie melžiamas karves be karvių žindenių.</t>
    </r>
  </si>
  <si>
    <t xml:space="preserve">Avininkystė, iš viso </t>
  </si>
  <si>
    <t>Vištų produkcija, iš viso</t>
  </si>
  <si>
    <t>Galvijininkystės pagrindinės bandos produkcija</t>
  </si>
  <si>
    <t>prievaisa, vnt.</t>
  </si>
  <si>
    <t xml:space="preserve">priesvoris </t>
  </si>
  <si>
    <t xml:space="preserve">vaškas, kg </t>
  </si>
  <si>
    <t>kviečiai</t>
  </si>
  <si>
    <t>rugiai</t>
  </si>
  <si>
    <t>kvietrugiai</t>
  </si>
  <si>
    <t>miežiai</t>
  </si>
  <si>
    <t>avižos</t>
  </si>
  <si>
    <t>žirniai</t>
  </si>
  <si>
    <t>vikiai</t>
  </si>
  <si>
    <t>lubinai</t>
  </si>
  <si>
    <t>pupos</t>
  </si>
  <si>
    <t>grikiai</t>
  </si>
  <si>
    <t>javų mišiniai</t>
  </si>
  <si>
    <t>kukurūzai</t>
  </si>
  <si>
    <t>kitų rūšių grūdai</t>
  </si>
  <si>
    <t>Likutis metų pradžioje vnt.</t>
  </si>
  <si>
    <t>Likutis metų pabaigoje</t>
  </si>
  <si>
    <t>melžiamos karvės</t>
  </si>
  <si>
    <t>karvės žindenės</t>
  </si>
  <si>
    <t>buliai reproduktoriai</t>
  </si>
  <si>
    <t>paršavedės</t>
  </si>
  <si>
    <t>vedeklės</t>
  </si>
  <si>
    <t>dedeklės</t>
  </si>
  <si>
    <t>suaugę</t>
  </si>
  <si>
    <t>ariama žemė</t>
  </si>
  <si>
    <t>sodai ir uogynai</t>
  </si>
  <si>
    <t>pievos ir ganyklos</t>
  </si>
  <si>
    <t>XI. PLOTAI</t>
  </si>
  <si>
    <t>Nematerialusis turtas
(011, 012 eilučių suma)</t>
  </si>
  <si>
    <t>Materialusis turtas (021, 022, 023, 024, 025, 026, 027, 028 eilučių suma)</t>
  </si>
  <si>
    <t>Nuosavas kapitalas iš viso (010, 020, 030 eilučių suma)</t>
  </si>
  <si>
    <t>Mokėtinos sumos ir įsipareigojimai iš viso (050 ir 060 eilučių suma)</t>
  </si>
  <si>
    <t>augalų apsaugos produktai</t>
  </si>
  <si>
    <t>sandėliavimo paslaugų pirkimas</t>
  </si>
  <si>
    <t>transporto paslaugų pirkimas</t>
  </si>
  <si>
    <t>Ilgalaikio turto nusidėvėjimas ir amortizacija</t>
  </si>
  <si>
    <r>
      <t>Iš viso</t>
    </r>
    <r>
      <rPr>
        <sz val="11"/>
        <color indexed="8"/>
        <rFont val="Times New Roman"/>
        <family val="1"/>
        <charset val="186"/>
      </rPr>
      <t xml:space="preserve"> </t>
    </r>
    <r>
      <rPr>
        <b/>
        <sz val="11"/>
        <color indexed="8"/>
        <rFont val="Times New Roman"/>
        <family val="1"/>
        <charset val="186"/>
      </rPr>
      <t>(nuo 010 iki 180 eilučių suma)</t>
    </r>
  </si>
  <si>
    <r>
      <rPr>
        <sz val="11"/>
        <color indexed="8"/>
        <rFont val="Times New Roman"/>
        <family val="1"/>
        <charset val="186"/>
      </rPr>
      <t>Gyvuliai ir paukščiai gyvuoju svoriu (nuo 210 iki 320 eilučių suma</t>
    </r>
    <r>
      <rPr>
        <b/>
        <sz val="11"/>
        <color indexed="8"/>
        <rFont val="Times New Roman"/>
        <family val="1"/>
        <charset val="186"/>
      </rPr>
      <t>)</t>
    </r>
  </si>
  <si>
    <t>Iš viso (200, 330, 340, 350, 360, 370 eilučių suma)</t>
  </si>
  <si>
    <t>vasariniai (be kukurūzų)</t>
  </si>
  <si>
    <t>Pievos ir ganyklos šienui</t>
  </si>
  <si>
    <t>IŠ VISO (010, 020 ir nuo 030 iki 290 eilučių suma)</t>
  </si>
  <si>
    <t>Likutis metų pradžioje</t>
  </si>
  <si>
    <t>Likutis metų pabaigoje (1+2+3-11 skiltys)</t>
  </si>
  <si>
    <t xml:space="preserve">        iš jų derančio amžiaus</t>
  </si>
  <si>
    <r>
      <rPr>
        <b/>
        <sz val="14"/>
        <color indexed="10"/>
        <rFont val="Times New Roman"/>
        <family val="1"/>
        <charset val="186"/>
      </rPr>
      <t>!!!</t>
    </r>
    <r>
      <rPr>
        <b/>
        <sz val="14"/>
        <color indexed="8"/>
        <rFont val="Times New Roman"/>
        <family val="1"/>
        <charset val="186"/>
      </rPr>
      <t xml:space="preserve"> Svarbu: atkreipkite dėmesį  į "130", "140", "180", "190"  kodų matavimo vienetus</t>
    </r>
  </si>
  <si>
    <t>029</t>
  </si>
  <si>
    <t>Apskaičiuota darbo apmokėjimo suma visiems darbuotojams, tūkst. EUR</t>
  </si>
  <si>
    <t>Gyventojų pajamų mokesčio suma, išskaičiuota iš darbo apmokėjimo sumos visiems darbuotojams, tūkst. EUR</t>
  </si>
  <si>
    <t>Parduotos produkcijos savikaina, tūkst. EUR</t>
  </si>
  <si>
    <t>Pardavimų pajamos, tūkst. EUR</t>
  </si>
  <si>
    <t>Išlaidos, tūkst. EUR</t>
  </si>
  <si>
    <t>vertė, tūkst. EUR</t>
  </si>
  <si>
    <t>Pievos ir ganyklos žaliajai masei</t>
  </si>
  <si>
    <t>Tūkst. EUR</t>
  </si>
  <si>
    <t>Iš jų 
išlaidos pagrindinei produkcijai, tūkst. EUR</t>
  </si>
  <si>
    <t>Produkcijos vieneto savikaina, EUR</t>
  </si>
  <si>
    <t>Kiekis tonomis, išskyrus 130, 140, 180 ir 190 eil.</t>
  </si>
  <si>
    <t xml:space="preserve">Paukščių kiaušiniai, tūkst. vnt.  </t>
  </si>
  <si>
    <t xml:space="preserve">Kiaušiniai, tūkst. vnt. </t>
  </si>
  <si>
    <r>
      <t>Uždaro grunto daržovės (plotas m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 xml:space="preserve">) </t>
    </r>
  </si>
  <si>
    <r>
      <t>Lauko gėlininkystė (plotas, m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>)</t>
    </r>
  </si>
  <si>
    <r>
      <t>Šiltnamių gėlininkystė (plotas m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>)</t>
    </r>
    <r>
      <rPr>
        <sz val="11"/>
        <color rgb="FFFF0000"/>
        <rFont val="Times New Roman"/>
        <family val="1"/>
        <charset val="186"/>
      </rPr>
      <t xml:space="preserve"> </t>
    </r>
  </si>
  <si>
    <r>
      <t>Pievagrybiai (plotas m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>, produkcijos kiekis kg, derlingumas kg/m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>)</t>
    </r>
    <r>
      <rPr>
        <sz val="11"/>
        <color rgb="FFFF0000"/>
        <rFont val="Times New Roman"/>
        <family val="1"/>
        <charset val="186"/>
      </rPr>
      <t xml:space="preserve"> </t>
    </r>
  </si>
  <si>
    <t xml:space="preserve">kiaušiniai, tūkst. vnt.  </t>
  </si>
  <si>
    <t>Linų sėmenys*</t>
  </si>
  <si>
    <t>*</t>
  </si>
  <si>
    <t>Duomenis pateikė viena įmonė.</t>
  </si>
  <si>
    <t>**</t>
  </si>
  <si>
    <t>Pateikiami duomenys apie melžiamas karves be karvių žindenių.</t>
  </si>
  <si>
    <r>
      <t>pienas</t>
    </r>
    <r>
      <rPr>
        <vertAlign val="superscript"/>
        <sz val="11"/>
        <rFont val="Times New Roman"/>
        <family val="1"/>
        <charset val="186"/>
      </rPr>
      <t>*</t>
    </r>
    <r>
      <rPr>
        <sz val="11"/>
        <rFont val="Times New Roman"/>
        <family val="1"/>
        <charset val="186"/>
      </rPr>
      <t xml:space="preserve"> </t>
    </r>
  </si>
  <si>
    <t>Duomenis pateikė viena įmonė</t>
  </si>
  <si>
    <t>Prašome nurodyti, kiek laiko skyrėte statistiniams duomenims rengti ir statistinei ataskaitai pildyti*</t>
  </si>
  <si>
    <r>
      <t>* </t>
    </r>
    <r>
      <rPr>
        <sz val="8"/>
        <color indexed="8"/>
        <rFont val="Times New Roman"/>
        <family val="1"/>
        <charset val="186"/>
      </rPr>
      <t>Parodomas darbo laikas, skirtas statistiniams duomenims parengti</t>
    </r>
    <r>
      <rPr>
        <i/>
        <sz val="8"/>
        <color indexed="8"/>
        <rFont val="Times New Roman"/>
        <family val="1"/>
        <charset val="186"/>
      </rPr>
      <t xml:space="preserve"> </t>
    </r>
    <r>
      <rPr>
        <sz val="8"/>
        <color indexed="8"/>
        <rFont val="Times New Roman"/>
        <family val="1"/>
        <charset val="186"/>
      </rPr>
      <t>ir Lietuvos Respublikos žemės ūkio ministro 2005 m. gruodžio 19 d. įsakymu Nr. 3D-586 patvirtintoms formoms pildyti.</t>
    </r>
  </si>
  <si>
    <t>kiaušiniai, tūkst. vnt.</t>
  </si>
  <si>
    <t>medus, kg **</t>
  </si>
  <si>
    <t xml:space="preserve">vilna </t>
  </si>
  <si>
    <t xml:space="preserve">Paukščiai (vienadieniai), tūkst. vnt.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</si>
</sst>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trike/>
      <sz val="11"/>
      <color indexed="8"/>
      <name val="Times New Roman"/>
      <family val="1"/>
      <charset val="186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64"/>
      <name val="Times New Roman"/>
      <family val="1"/>
      <charset val="186"/>
    </font>
    <font>
      <sz val="10"/>
      <color indexed="64"/>
      <name val="Times New Roman"/>
      <family val="1"/>
      <charset val="186"/>
    </font>
    <font>
      <sz val="11"/>
      <color indexed="64"/>
      <name val="Times New Roman"/>
      <family val="1"/>
      <charset val="186"/>
    </font>
    <font>
      <b/>
      <sz val="14"/>
      <color indexed="10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6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rgb="FF206227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name val="Calibri"/>
      <family val="2"/>
      <scheme val="minor"/>
    </font>
    <font>
      <b/>
      <sz val="11"/>
      <color theme="1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86"/>
    </font>
    <font>
      <sz val="11"/>
      <color theme="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.5"/>
      <color theme="1"/>
      <name val="Times New Roman"/>
      <family val="1"/>
      <charset val="186"/>
    </font>
    <font>
      <sz val="16"/>
      <name val="Calibri"/>
      <family val="2"/>
      <scheme val="minor"/>
    </font>
    <font>
      <b/>
      <sz val="11.5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186"/>
    </font>
    <font>
      <sz val="14"/>
      <color theme="1"/>
      <name val="Calibri"/>
      <family val="2"/>
      <scheme val="minor"/>
    </font>
    <font>
      <sz val="9"/>
      <color theme="1"/>
      <name val="Arial"/>
      <family val="2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vertAlign val="superscript"/>
      <sz val="8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indexed="8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26" fillId="0" borderId="0" applyNumberFormat="0" applyFill="0" applyBorder="0" applyAlignment="0" applyProtection="0"/>
    <xf numFmtId="0" fontId="25" fillId="0" borderId="0"/>
    <xf numFmtId="0" fontId="25" fillId="0" borderId="0"/>
    <xf numFmtId="0" fontId="25" fillId="2" borderId="82" applyNumberFormat="0" applyFont="0" applyAlignment="0" applyProtection="0"/>
    <xf numFmtId="0" fontId="1" fillId="0" borderId="0"/>
  </cellStyleXfs>
  <cellXfs count="952">
    <xf numFmtId="0" fontId="0" fillId="0" borderId="0" xfId="0"/>
    <xf numFmtId="0" fontId="28" fillId="0" borderId="0" xfId="0" applyFont="1" applyProtection="1"/>
    <xf numFmtId="0" fontId="28" fillId="0" borderId="0" xfId="0" applyFont="1" applyAlignment="1" applyProtection="1">
      <alignment horizontal="left" vertical="top"/>
    </xf>
    <xf numFmtId="0" fontId="28" fillId="0" borderId="1" xfId="0" applyFont="1" applyBorder="1" applyAlignment="1" applyProtection="1">
      <alignment horizontal="left" vertical="top"/>
    </xf>
    <xf numFmtId="0" fontId="28" fillId="0" borderId="0" xfId="0" applyFont="1" applyAlignment="1" applyProtection="1">
      <alignment horizontal="right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Protection="1"/>
    <xf numFmtId="49" fontId="0" fillId="0" borderId="3" xfId="0" applyNumberFormat="1" applyBorder="1" applyAlignment="1" applyProtection="1">
      <alignment horizontal="center"/>
    </xf>
    <xf numFmtId="0" fontId="0" fillId="0" borderId="0" xfId="0" applyProtection="1"/>
    <xf numFmtId="0" fontId="29" fillId="0" borderId="4" xfId="0" applyFont="1" applyBorder="1" applyAlignment="1" applyProtection="1">
      <alignment vertical="top" wrapText="1"/>
    </xf>
    <xf numFmtId="0" fontId="29" fillId="0" borderId="5" xfId="0" applyFont="1" applyBorder="1" applyAlignment="1" applyProtection="1">
      <alignment vertical="top" wrapText="1"/>
    </xf>
    <xf numFmtId="49" fontId="29" fillId="0" borderId="6" xfId="0" applyNumberFormat="1" applyFont="1" applyBorder="1" applyAlignment="1" applyProtection="1">
      <alignment horizontal="center" vertical="top" wrapText="1"/>
    </xf>
    <xf numFmtId="0" fontId="29" fillId="0" borderId="7" xfId="0" applyFont="1" applyBorder="1" applyAlignment="1" applyProtection="1">
      <alignment vertical="top" wrapText="1"/>
    </xf>
    <xf numFmtId="49" fontId="29" fillId="0" borderId="8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30" fillId="0" borderId="5" xfId="0" applyFont="1" applyBorder="1" applyAlignment="1" applyProtection="1">
      <alignment vertical="top" wrapText="1"/>
    </xf>
    <xf numFmtId="0" fontId="30" fillId="0" borderId="7" xfId="0" applyFont="1" applyBorder="1" applyAlignment="1" applyProtection="1">
      <alignment vertical="top" wrapText="1"/>
    </xf>
    <xf numFmtId="0" fontId="31" fillId="0" borderId="9" xfId="0" applyFont="1" applyBorder="1" applyAlignment="1" applyProtection="1">
      <alignment vertical="top" wrapText="1"/>
    </xf>
    <xf numFmtId="49" fontId="29" fillId="0" borderId="3" xfId="0" applyNumberFormat="1" applyFont="1" applyBorder="1" applyAlignment="1" applyProtection="1">
      <alignment horizontal="center" vertical="top" wrapText="1"/>
    </xf>
    <xf numFmtId="49" fontId="29" fillId="0" borderId="11" xfId="0" applyNumberFormat="1" applyFont="1" applyBorder="1" applyAlignment="1" applyProtection="1">
      <alignment horizontal="center" vertical="top" wrapText="1"/>
    </xf>
    <xf numFmtId="49" fontId="0" fillId="0" borderId="0" xfId="0" applyNumberFormat="1" applyProtection="1"/>
    <xf numFmtId="0" fontId="28" fillId="0" borderId="1" xfId="0" applyFont="1" applyBorder="1" applyAlignment="1" applyProtection="1">
      <alignment horizontal="left"/>
    </xf>
    <xf numFmtId="0" fontId="9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top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vertical="top" wrapText="1"/>
    </xf>
    <xf numFmtId="0" fontId="28" fillId="0" borderId="0" xfId="0" applyFont="1" applyAlignment="1" applyProtection="1">
      <alignment vertical="top" wrapText="1"/>
    </xf>
    <xf numFmtId="49" fontId="28" fillId="0" borderId="0" xfId="0" applyNumberFormat="1" applyFont="1" applyBorder="1" applyAlignment="1" applyProtection="1">
      <alignment wrapText="1"/>
    </xf>
    <xf numFmtId="0" fontId="28" fillId="0" borderId="0" xfId="0" applyFont="1" applyBorder="1" applyAlignment="1" applyProtection="1"/>
    <xf numFmtId="49" fontId="28" fillId="0" borderId="0" xfId="0" applyNumberFormat="1" applyFont="1" applyBorder="1" applyAlignment="1" applyProtection="1">
      <alignment vertical="top"/>
    </xf>
    <xf numFmtId="0" fontId="0" fillId="0" borderId="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30" fillId="0" borderId="4" xfId="0" applyFont="1" applyBorder="1" applyAlignment="1" applyProtection="1">
      <alignment horizontal="left" vertical="center" wrapText="1"/>
    </xf>
    <xf numFmtId="49" fontId="0" fillId="0" borderId="11" xfId="0" applyNumberFormat="1" applyBorder="1" applyProtection="1"/>
    <xf numFmtId="0" fontId="0" fillId="0" borderId="23" xfId="0" applyFill="1" applyBorder="1" applyProtection="1"/>
    <xf numFmtId="0" fontId="30" fillId="0" borderId="5" xfId="0" applyFont="1" applyBorder="1" applyAlignment="1" applyProtection="1">
      <alignment horizontal="left" vertical="center" wrapText="1"/>
    </xf>
    <xf numFmtId="49" fontId="0" fillId="0" borderId="6" xfId="0" applyNumberFormat="1" applyBorder="1" applyProtection="1"/>
    <xf numFmtId="0" fontId="0" fillId="0" borderId="24" xfId="0" applyFill="1" applyBorder="1" applyAlignment="1" applyProtection="1">
      <alignment horizontal="right" wrapText="1"/>
    </xf>
    <xf numFmtId="0" fontId="30" fillId="0" borderId="5" xfId="0" applyFont="1" applyBorder="1" applyAlignment="1" applyProtection="1">
      <alignment horizontal="left" vertical="top" wrapText="1"/>
    </xf>
    <xf numFmtId="0" fontId="30" fillId="0" borderId="7" xfId="0" applyFont="1" applyBorder="1" applyAlignment="1" applyProtection="1">
      <alignment horizontal="left" vertical="top" wrapText="1"/>
    </xf>
    <xf numFmtId="49" fontId="0" fillId="0" borderId="8" xfId="0" applyNumberFormat="1" applyBorder="1" applyProtection="1"/>
    <xf numFmtId="0" fontId="0" fillId="0" borderId="25" xfId="0" applyFill="1" applyBorder="1" applyProtection="1"/>
    <xf numFmtId="0" fontId="0" fillId="0" borderId="26" xfId="0" applyFill="1" applyBorder="1" applyProtection="1"/>
    <xf numFmtId="0" fontId="0" fillId="0" borderId="2" xfId="0" applyFill="1" applyBorder="1" applyProtection="1"/>
    <xf numFmtId="0" fontId="30" fillId="0" borderId="10" xfId="0" applyFont="1" applyBorder="1" applyAlignment="1" applyProtection="1">
      <alignment horizontal="left" vertical="top" wrapText="1"/>
    </xf>
    <xf numFmtId="49" fontId="0" fillId="0" borderId="27" xfId="0" applyNumberFormat="1" applyBorder="1" applyProtection="1"/>
    <xf numFmtId="0" fontId="0" fillId="0" borderId="28" xfId="0" applyFill="1" applyBorder="1" applyAlignment="1" applyProtection="1">
      <alignment horizontal="right" wrapText="1"/>
    </xf>
    <xf numFmtId="0" fontId="0" fillId="0" borderId="29" xfId="0" applyFill="1" applyBorder="1" applyProtection="1"/>
    <xf numFmtId="49" fontId="0" fillId="0" borderId="3" xfId="0" applyNumberFormat="1" applyBorder="1" applyProtection="1"/>
    <xf numFmtId="0" fontId="0" fillId="0" borderId="30" xfId="0" applyFill="1" applyBorder="1" applyProtection="1"/>
    <xf numFmtId="0" fontId="0" fillId="0" borderId="31" xfId="0" applyFill="1" applyBorder="1" applyAlignment="1" applyProtection="1">
      <alignment horizontal="right" wrapText="1"/>
    </xf>
    <xf numFmtId="0" fontId="0" fillId="0" borderId="20" xfId="0" applyFill="1" applyBorder="1" applyProtection="1"/>
    <xf numFmtId="0" fontId="0" fillId="0" borderId="32" xfId="0" applyFill="1" applyBorder="1" applyAlignment="1" applyProtection="1">
      <alignment horizontal="right" wrapText="1"/>
    </xf>
    <xf numFmtId="0" fontId="33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/>
    </xf>
    <xf numFmtId="0" fontId="30" fillId="0" borderId="0" xfId="0" applyFont="1" applyBorder="1" applyAlignment="1" applyProtection="1">
      <alignment horizontal="left" vertical="top" wrapText="1"/>
    </xf>
    <xf numFmtId="49" fontId="0" fillId="0" borderId="0" xfId="0" applyNumberFormat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 wrapText="1"/>
    </xf>
    <xf numFmtId="0" fontId="31" fillId="0" borderId="0" xfId="0" applyFont="1" applyBorder="1" applyAlignment="1" applyProtection="1">
      <alignment vertical="top" wrapText="1"/>
    </xf>
    <xf numFmtId="0" fontId="28" fillId="0" borderId="0" xfId="0" applyFont="1" applyBorder="1" applyAlignment="1" applyProtection="1">
      <alignment horizontal="right"/>
    </xf>
    <xf numFmtId="0" fontId="0" fillId="0" borderId="13" xfId="0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right"/>
    </xf>
    <xf numFmtId="0" fontId="0" fillId="0" borderId="18" xfId="0" applyFill="1" applyBorder="1" applyAlignment="1" applyProtection="1">
      <alignment horizontal="right"/>
    </xf>
    <xf numFmtId="0" fontId="9" fillId="0" borderId="0" xfId="0" applyFont="1" applyAlignment="1" applyProtection="1">
      <alignment vertical="top"/>
    </xf>
    <xf numFmtId="0" fontId="0" fillId="0" borderId="33" xfId="0" applyFill="1" applyBorder="1" applyAlignment="1" applyProtection="1">
      <alignment horizontal="right" wrapText="1"/>
    </xf>
    <xf numFmtId="0" fontId="0" fillId="0" borderId="34" xfId="0" applyFill="1" applyBorder="1" applyAlignment="1" applyProtection="1">
      <alignment horizontal="right" wrapText="1"/>
    </xf>
    <xf numFmtId="0" fontId="0" fillId="0" borderId="35" xfId="0" applyFill="1" applyBorder="1" applyAlignment="1" applyProtection="1">
      <alignment horizontal="right" wrapText="1"/>
    </xf>
    <xf numFmtId="0" fontId="34" fillId="0" borderId="9" xfId="0" applyFont="1" applyFill="1" applyBorder="1" applyAlignment="1" applyProtection="1">
      <alignment horizontal="center" vertical="top" wrapText="1"/>
    </xf>
    <xf numFmtId="0" fontId="34" fillId="0" borderId="3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 applyProtection="1">
      <alignment horizontal="center" vertical="top" wrapText="1"/>
    </xf>
    <xf numFmtId="0" fontId="34" fillId="0" borderId="22" xfId="0" applyFont="1" applyFill="1" applyBorder="1" applyAlignment="1" applyProtection="1">
      <alignment horizontal="center" vertical="top" wrapText="1"/>
    </xf>
    <xf numFmtId="0" fontId="31" fillId="0" borderId="36" xfId="0" applyFont="1" applyFill="1" applyBorder="1" applyAlignment="1" applyProtection="1">
      <alignment vertical="top" wrapText="1"/>
    </xf>
    <xf numFmtId="0" fontId="30" fillId="0" borderId="37" xfId="0" applyFont="1" applyFill="1" applyBorder="1" applyAlignment="1" applyProtection="1">
      <alignment horizontal="center" vertical="top" wrapText="1"/>
    </xf>
    <xf numFmtId="0" fontId="35" fillId="0" borderId="13" xfId="0" applyFont="1" applyFill="1" applyBorder="1" applyAlignment="1" applyProtection="1">
      <alignment horizontal="right"/>
    </xf>
    <xf numFmtId="0" fontId="30" fillId="0" borderId="5" xfId="0" applyFont="1" applyFill="1" applyBorder="1" applyAlignment="1" applyProtection="1">
      <alignment vertical="top" wrapText="1"/>
    </xf>
    <xf numFmtId="0" fontId="30" fillId="0" borderId="6" xfId="0" applyFont="1" applyFill="1" applyBorder="1" applyAlignment="1" applyProtection="1">
      <alignment horizontal="center" vertical="top" wrapText="1"/>
    </xf>
    <xf numFmtId="0" fontId="35" fillId="0" borderId="26" xfId="0" applyFont="1" applyFill="1" applyBorder="1" applyAlignment="1" applyProtection="1">
      <alignment horizontal="right"/>
    </xf>
    <xf numFmtId="0" fontId="30" fillId="0" borderId="7" xfId="0" applyFont="1" applyFill="1" applyBorder="1" applyAlignment="1" applyProtection="1">
      <alignment vertical="top" wrapText="1"/>
    </xf>
    <xf numFmtId="0" fontId="30" fillId="0" borderId="8" xfId="0" applyFont="1" applyFill="1" applyBorder="1" applyAlignment="1" applyProtection="1">
      <alignment horizontal="center" vertical="top" wrapText="1"/>
    </xf>
    <xf numFmtId="0" fontId="0" fillId="0" borderId="38" xfId="0" applyFill="1" applyBorder="1" applyAlignment="1" applyProtection="1">
      <alignment horizontal="right"/>
    </xf>
    <xf numFmtId="0" fontId="31" fillId="0" borderId="9" xfId="0" applyFont="1" applyFill="1" applyBorder="1" applyAlignment="1" applyProtection="1">
      <alignment vertical="top" wrapText="1"/>
    </xf>
    <xf numFmtId="0" fontId="30" fillId="0" borderId="3" xfId="0" applyFont="1" applyFill="1" applyBorder="1" applyAlignment="1" applyProtection="1">
      <alignment horizontal="center" vertical="top" wrapText="1"/>
    </xf>
    <xf numFmtId="0" fontId="31" fillId="0" borderId="39" xfId="0" applyFont="1" applyFill="1" applyBorder="1" applyAlignment="1" applyProtection="1">
      <alignment vertical="top" wrapText="1"/>
    </xf>
    <xf numFmtId="0" fontId="30" fillId="0" borderId="40" xfId="0" applyFont="1" applyFill="1" applyBorder="1" applyAlignment="1" applyProtection="1">
      <alignment horizontal="center" vertical="top" wrapText="1"/>
    </xf>
    <xf numFmtId="0" fontId="36" fillId="0" borderId="41" xfId="0" applyFont="1" applyFill="1" applyBorder="1" applyAlignment="1" applyProtection="1">
      <alignment vertical="top" wrapText="1"/>
    </xf>
    <xf numFmtId="0" fontId="30" fillId="0" borderId="42" xfId="0" applyFont="1" applyFill="1" applyBorder="1" applyAlignment="1" applyProtection="1">
      <alignment horizontal="center" vertical="top" wrapText="1"/>
    </xf>
    <xf numFmtId="0" fontId="0" fillId="0" borderId="43" xfId="0" applyFill="1" applyBorder="1" applyProtection="1"/>
    <xf numFmtId="0" fontId="10" fillId="0" borderId="0" xfId="0" applyFont="1" applyAlignment="1" applyProtection="1">
      <alignment vertical="top" wrapText="1"/>
    </xf>
    <xf numFmtId="0" fontId="28" fillId="0" borderId="0" xfId="0" applyFont="1" applyBorder="1" applyAlignment="1" applyProtection="1">
      <alignment horizontal="left" vertical="top"/>
    </xf>
    <xf numFmtId="14" fontId="28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25" fillId="0" borderId="0" xfId="3"/>
    <xf numFmtId="0" fontId="34" fillId="0" borderId="0" xfId="3" applyFont="1"/>
    <xf numFmtId="49" fontId="34" fillId="0" borderId="0" xfId="3" applyNumberFormat="1" applyFont="1" applyAlignment="1">
      <alignment horizontal="center"/>
    </xf>
    <xf numFmtId="0" fontId="34" fillId="0" borderId="22" xfId="3" applyFont="1" applyBorder="1"/>
    <xf numFmtId="0" fontId="34" fillId="0" borderId="21" xfId="3" applyFont="1" applyBorder="1"/>
    <xf numFmtId="0" fontId="34" fillId="0" borderId="44" xfId="3" applyFont="1" applyBorder="1"/>
    <xf numFmtId="0" fontId="34" fillId="0" borderId="2" xfId="3" applyFont="1" applyBorder="1"/>
    <xf numFmtId="0" fontId="34" fillId="0" borderId="45" xfId="3" applyFont="1" applyBorder="1"/>
    <xf numFmtId="0" fontId="34" fillId="0" borderId="46" xfId="3" applyFont="1" applyBorder="1"/>
    <xf numFmtId="0" fontId="34" fillId="0" borderId="19" xfId="3" applyFont="1" applyBorder="1" applyAlignment="1">
      <alignment horizontal="center" vertical="center"/>
    </xf>
    <xf numFmtId="0" fontId="34" fillId="0" borderId="18" xfId="3" applyFont="1" applyBorder="1" applyAlignment="1">
      <alignment horizontal="center" vertical="center"/>
    </xf>
    <xf numFmtId="0" fontId="34" fillId="0" borderId="2" xfId="3" applyFont="1" applyBorder="1" applyAlignment="1">
      <alignment horizontal="center" vertical="top"/>
    </xf>
    <xf numFmtId="0" fontId="34" fillId="0" borderId="2" xfId="3" applyFont="1" applyBorder="1" applyAlignment="1">
      <alignment horizontal="center" vertical="center"/>
    </xf>
    <xf numFmtId="49" fontId="34" fillId="0" borderId="0" xfId="3" applyNumberFormat="1" applyFont="1" applyAlignment="1">
      <alignment horizontal="center" vertical="center"/>
    </xf>
    <xf numFmtId="0" fontId="34" fillId="0" borderId="0" xfId="3" applyFont="1" applyAlignment="1"/>
    <xf numFmtId="0" fontId="7" fillId="0" borderId="0" xfId="3" applyFont="1" applyBorder="1" applyAlignment="1">
      <alignment vertical="center"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right" vertical="center" wrapText="1"/>
    </xf>
    <xf numFmtId="0" fontId="34" fillId="0" borderId="47" xfId="3" applyFont="1" applyBorder="1"/>
    <xf numFmtId="0" fontId="34" fillId="0" borderId="48" xfId="3" applyFont="1" applyBorder="1"/>
    <xf numFmtId="0" fontId="34" fillId="0" borderId="38" xfId="3" applyFont="1" applyBorder="1" applyAlignment="1">
      <alignment horizontal="center" vertical="center"/>
    </xf>
    <xf numFmtId="0" fontId="34" fillId="0" borderId="23" xfId="3" applyFont="1" applyBorder="1"/>
    <xf numFmtId="0" fontId="34" fillId="0" borderId="26" xfId="3" applyFont="1" applyBorder="1"/>
    <xf numFmtId="0" fontId="34" fillId="0" borderId="29" xfId="3" applyFont="1" applyBorder="1"/>
    <xf numFmtId="0" fontId="34" fillId="0" borderId="20" xfId="3" applyFont="1" applyBorder="1"/>
    <xf numFmtId="0" fontId="34" fillId="0" borderId="8" xfId="3" applyFont="1" applyBorder="1" applyAlignment="1">
      <alignment horizontal="center" vertical="center"/>
    </xf>
    <xf numFmtId="49" fontId="34" fillId="0" borderId="11" xfId="3" applyNumberFormat="1" applyFont="1" applyBorder="1" applyAlignment="1">
      <alignment horizontal="center" vertical="center"/>
    </xf>
    <xf numFmtId="49" fontId="34" fillId="0" borderId="6" xfId="3" applyNumberFormat="1" applyFont="1" applyBorder="1" applyAlignment="1">
      <alignment horizontal="center" vertical="center"/>
    </xf>
    <xf numFmtId="49" fontId="34" fillId="0" borderId="27" xfId="3" applyNumberFormat="1" applyFont="1" applyBorder="1" applyAlignment="1">
      <alignment horizontal="center" vertical="center"/>
    </xf>
    <xf numFmtId="49" fontId="34" fillId="0" borderId="3" xfId="3" applyNumberFormat="1" applyFont="1" applyBorder="1" applyAlignment="1">
      <alignment horizontal="center" vertical="center"/>
    </xf>
    <xf numFmtId="0" fontId="34" fillId="0" borderId="13" xfId="3" applyFont="1" applyBorder="1"/>
    <xf numFmtId="0" fontId="34" fillId="0" borderId="14" xfId="3" applyFont="1" applyBorder="1"/>
    <xf numFmtId="0" fontId="34" fillId="0" borderId="49" xfId="3" applyFont="1" applyBorder="1"/>
    <xf numFmtId="49" fontId="34" fillId="0" borderId="37" xfId="3" applyNumberFormat="1" applyFont="1" applyBorder="1" applyAlignment="1">
      <alignment horizontal="center" vertical="center"/>
    </xf>
    <xf numFmtId="49" fontId="34" fillId="0" borderId="6" xfId="3" applyNumberFormat="1" applyFont="1" applyBorder="1" applyAlignment="1">
      <alignment horizontal="center"/>
    </xf>
    <xf numFmtId="49" fontId="34" fillId="0" borderId="27" xfId="3" applyNumberFormat="1" applyFont="1" applyBorder="1" applyAlignment="1">
      <alignment horizontal="center"/>
    </xf>
    <xf numFmtId="49" fontId="34" fillId="0" borderId="3" xfId="3" applyNumberFormat="1" applyFont="1" applyBorder="1" applyAlignment="1">
      <alignment horizontal="center"/>
    </xf>
    <xf numFmtId="0" fontId="34" fillId="0" borderId="0" xfId="3" applyFont="1" applyAlignment="1">
      <alignment horizontal="left" vertical="top"/>
    </xf>
    <xf numFmtId="0" fontId="34" fillId="0" borderId="0" xfId="3" applyFont="1" applyBorder="1" applyAlignment="1">
      <alignment vertical="center"/>
    </xf>
    <xf numFmtId="0" fontId="34" fillId="0" borderId="2" xfId="3" applyFont="1" applyBorder="1" applyAlignment="1">
      <alignment vertical="center"/>
    </xf>
    <xf numFmtId="49" fontId="34" fillId="0" borderId="2" xfId="3" applyNumberFormat="1" applyFont="1" applyBorder="1" applyAlignment="1">
      <alignment vertical="center"/>
    </xf>
    <xf numFmtId="0" fontId="7" fillId="0" borderId="0" xfId="3" applyFont="1" applyBorder="1" applyAlignment="1">
      <alignment vertical="top" wrapText="1"/>
    </xf>
    <xf numFmtId="0" fontId="38" fillId="0" borderId="0" xfId="3" applyFont="1" applyAlignment="1"/>
    <xf numFmtId="0" fontId="34" fillId="0" borderId="50" xfId="3" applyFont="1" applyBorder="1" applyAlignment="1">
      <alignment horizontal="center" vertical="center"/>
    </xf>
    <xf numFmtId="0" fontId="34" fillId="0" borderId="15" xfId="3" applyFont="1" applyBorder="1"/>
    <xf numFmtId="0" fontId="34" fillId="0" borderId="51" xfId="3" applyFont="1" applyBorder="1"/>
    <xf numFmtId="49" fontId="34" fillId="0" borderId="9" xfId="3" applyNumberFormat="1" applyFont="1" applyBorder="1" applyAlignment="1">
      <alignment horizontal="center"/>
    </xf>
    <xf numFmtId="0" fontId="34" fillId="0" borderId="30" xfId="3" applyFont="1" applyBorder="1"/>
    <xf numFmtId="0" fontId="34" fillId="0" borderId="40" xfId="3" applyFont="1" applyBorder="1" applyAlignment="1">
      <alignment horizontal="center" vertical="center"/>
    </xf>
    <xf numFmtId="49" fontId="34" fillId="0" borderId="8" xfId="3" applyNumberFormat="1" applyFont="1" applyBorder="1" applyAlignment="1">
      <alignment horizontal="center"/>
    </xf>
    <xf numFmtId="2" fontId="0" fillId="0" borderId="52" xfId="0" applyNumberFormat="1" applyFill="1" applyBorder="1" applyProtection="1"/>
    <xf numFmtId="2" fontId="0" fillId="0" borderId="53" xfId="0" applyNumberFormat="1" applyFill="1" applyBorder="1" applyProtection="1"/>
    <xf numFmtId="2" fontId="0" fillId="0" borderId="23" xfId="0" applyNumberFormat="1" applyFill="1" applyBorder="1" applyProtection="1"/>
    <xf numFmtId="2" fontId="0" fillId="0" borderId="54" xfId="0" applyNumberFormat="1" applyFill="1" applyBorder="1" applyProtection="1"/>
    <xf numFmtId="2" fontId="0" fillId="0" borderId="55" xfId="0" applyNumberFormat="1" applyFill="1" applyBorder="1" applyProtection="1"/>
    <xf numFmtId="2" fontId="0" fillId="0" borderId="16" xfId="0" applyNumberFormat="1" applyFill="1" applyBorder="1" applyAlignment="1" applyProtection="1">
      <alignment horizontal="right"/>
    </xf>
    <xf numFmtId="2" fontId="0" fillId="0" borderId="33" xfId="0" applyNumberFormat="1" applyFill="1" applyBorder="1" applyAlignment="1" applyProtection="1">
      <alignment horizontal="right" wrapText="1"/>
    </xf>
    <xf numFmtId="2" fontId="0" fillId="0" borderId="19" xfId="0" applyNumberFormat="1" applyFill="1" applyBorder="1" applyAlignment="1" applyProtection="1">
      <alignment horizontal="right"/>
    </xf>
    <xf numFmtId="2" fontId="0" fillId="0" borderId="56" xfId="0" applyNumberFormat="1" applyFill="1" applyBorder="1" applyAlignment="1" applyProtection="1">
      <alignment horizontal="right"/>
    </xf>
    <xf numFmtId="0" fontId="9" fillId="0" borderId="0" xfId="0" applyFont="1" applyAlignment="1" applyProtection="1">
      <alignment horizontal="center" vertical="top" wrapText="1"/>
    </xf>
    <xf numFmtId="0" fontId="28" fillId="0" borderId="0" xfId="0" applyFont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top"/>
    </xf>
    <xf numFmtId="0" fontId="28" fillId="0" borderId="1" xfId="0" applyNumberFormat="1" applyFont="1" applyBorder="1" applyAlignment="1" applyProtection="1">
      <alignment horizontal="center" vertical="top"/>
    </xf>
    <xf numFmtId="0" fontId="2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top" wrapText="1"/>
    </xf>
    <xf numFmtId="0" fontId="28" fillId="0" borderId="0" xfId="0" applyFont="1" applyAlignment="1" applyProtection="1">
      <alignment horizontal="right" vertical="top" wrapText="1"/>
    </xf>
    <xf numFmtId="0" fontId="29" fillId="0" borderId="44" xfId="0" applyFont="1" applyBorder="1" applyAlignment="1" applyProtection="1">
      <alignment horizontal="center" vertical="center" wrapText="1"/>
    </xf>
    <xf numFmtId="0" fontId="37" fillId="0" borderId="44" xfId="0" applyFont="1" applyFill="1" applyBorder="1" applyAlignment="1" applyProtection="1">
      <alignment horizontal="center" vertical="top" wrapText="1"/>
    </xf>
    <xf numFmtId="0" fontId="28" fillId="0" borderId="1" xfId="0" applyNumberFormat="1" applyFont="1" applyBorder="1" applyAlignment="1" applyProtection="1">
      <alignment horizontal="center" vertical="top"/>
    </xf>
    <xf numFmtId="0" fontId="29" fillId="0" borderId="44" xfId="0" applyFont="1" applyBorder="1" applyAlignment="1" applyProtection="1">
      <alignment horizontal="center" vertical="top" wrapText="1"/>
    </xf>
    <xf numFmtId="0" fontId="29" fillId="0" borderId="58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horizontal="center" vertical="top" wrapText="1"/>
    </xf>
    <xf numFmtId="0" fontId="29" fillId="0" borderId="59" xfId="0" applyFont="1" applyBorder="1" applyAlignment="1" applyProtection="1">
      <alignment horizontal="center" vertical="top" wrapText="1"/>
    </xf>
    <xf numFmtId="0" fontId="29" fillId="0" borderId="60" xfId="0" applyFont="1" applyBorder="1" applyAlignment="1" applyProtection="1">
      <alignment horizontal="center" vertical="top" wrapText="1"/>
    </xf>
    <xf numFmtId="0" fontId="29" fillId="0" borderId="61" xfId="0" applyFont="1" applyBorder="1" applyAlignment="1" applyProtection="1">
      <alignment horizontal="center" vertical="top" wrapText="1"/>
    </xf>
    <xf numFmtId="0" fontId="33" fillId="0" borderId="12" xfId="0" applyFont="1" applyFill="1" applyBorder="1" applyProtection="1"/>
    <xf numFmtId="0" fontId="33" fillId="0" borderId="13" xfId="0" applyFont="1" applyFill="1" applyBorder="1" applyProtection="1"/>
    <xf numFmtId="0" fontId="33" fillId="0" borderId="14" xfId="0" applyFont="1" applyFill="1" applyBorder="1" applyProtection="1"/>
    <xf numFmtId="0" fontId="33" fillId="0" borderId="15" xfId="0" applyFont="1" applyFill="1" applyBorder="1" applyProtection="1"/>
    <xf numFmtId="0" fontId="33" fillId="0" borderId="2" xfId="0" applyFont="1" applyFill="1" applyBorder="1" applyProtection="1"/>
    <xf numFmtId="0" fontId="33" fillId="0" borderId="16" xfId="0" applyFont="1" applyFill="1" applyBorder="1" applyProtection="1"/>
    <xf numFmtId="0" fontId="33" fillId="0" borderId="17" xfId="0" applyFont="1" applyFill="1" applyBorder="1" applyProtection="1"/>
    <xf numFmtId="0" fontId="33" fillId="0" borderId="18" xfId="0" applyFont="1" applyFill="1" applyBorder="1" applyProtection="1"/>
    <xf numFmtId="0" fontId="33" fillId="0" borderId="19" xfId="0" applyFont="1" applyFill="1" applyBorder="1" applyProtection="1"/>
    <xf numFmtId="0" fontId="28" fillId="0" borderId="0" xfId="3" applyFont="1" applyAlignment="1">
      <alignment vertical="center"/>
    </xf>
    <xf numFmtId="0" fontId="7" fillId="0" borderId="0" xfId="0" applyFont="1" applyBorder="1" applyAlignment="1" applyProtection="1">
      <alignment horizontal="left" vertical="top"/>
    </xf>
    <xf numFmtId="0" fontId="34" fillId="0" borderId="0" xfId="3" applyFont="1" applyAlignment="1">
      <alignment horizontal="right" vertical="center"/>
    </xf>
    <xf numFmtId="0" fontId="34" fillId="0" borderId="0" xfId="3" applyFont="1" applyAlignment="1">
      <alignment horizontal="right"/>
    </xf>
    <xf numFmtId="0" fontId="25" fillId="0" borderId="0" xfId="3" applyBorder="1" applyAlignment="1">
      <alignment vertical="center"/>
    </xf>
    <xf numFmtId="0" fontId="0" fillId="0" borderId="12" xfId="0" applyFill="1" applyBorder="1" applyProtection="1"/>
    <xf numFmtId="0" fontId="0" fillId="0" borderId="49" xfId="0" applyFill="1" applyBorder="1" applyProtection="1"/>
    <xf numFmtId="0" fontId="0" fillId="0" borderId="62" xfId="0" applyFill="1" applyBorder="1" applyProtection="1"/>
    <xf numFmtId="0" fontId="0" fillId="0" borderId="52" xfId="0" applyFill="1" applyBorder="1" applyProtection="1"/>
    <xf numFmtId="0" fontId="0" fillId="0" borderId="63" xfId="0" applyFill="1" applyBorder="1" applyProtection="1"/>
    <xf numFmtId="0" fontId="0" fillId="0" borderId="53" xfId="0" applyFill="1" applyBorder="1" applyProtection="1"/>
    <xf numFmtId="0" fontId="0" fillId="0" borderId="0" xfId="0" applyBorder="1" applyProtection="1"/>
    <xf numFmtId="0" fontId="30" fillId="0" borderId="29" xfId="0" applyFont="1" applyBorder="1" applyAlignment="1" applyProtection="1">
      <alignment horizontal="center" vertical="top" wrapText="1"/>
    </xf>
    <xf numFmtId="0" fontId="30" fillId="0" borderId="44" xfId="0" applyFont="1" applyBorder="1" applyAlignment="1" applyProtection="1">
      <alignment horizontal="center" vertical="top" wrapText="1"/>
    </xf>
    <xf numFmtId="49" fontId="30" fillId="0" borderId="9" xfId="0" applyNumberFormat="1" applyFont="1" applyBorder="1" applyAlignment="1" applyProtection="1">
      <alignment horizontal="center" vertical="top" wrapText="1"/>
    </xf>
    <xf numFmtId="49" fontId="30" fillId="0" borderId="3" xfId="0" applyNumberFormat="1" applyFont="1" applyBorder="1" applyAlignment="1" applyProtection="1">
      <alignment horizontal="center" vertical="top" wrapText="1"/>
    </xf>
    <xf numFmtId="0" fontId="30" fillId="0" borderId="20" xfId="0" applyFont="1" applyBorder="1" applyAlignment="1" applyProtection="1">
      <alignment horizontal="center" vertical="top" wrapText="1"/>
    </xf>
    <xf numFmtId="0" fontId="30" fillId="0" borderId="21" xfId="0" applyFont="1" applyBorder="1" applyAlignment="1" applyProtection="1">
      <alignment horizontal="center" vertical="top" wrapText="1"/>
    </xf>
    <xf numFmtId="0" fontId="30" fillId="0" borderId="22" xfId="0" applyFont="1" applyBorder="1" applyAlignment="1" applyProtection="1">
      <alignment horizontal="center" vertical="top" wrapText="1"/>
    </xf>
    <xf numFmtId="0" fontId="30" fillId="0" borderId="4" xfId="0" applyFont="1" applyBorder="1" applyAlignment="1" applyProtection="1">
      <alignment vertical="top" wrapText="1"/>
    </xf>
    <xf numFmtId="49" fontId="30" fillId="0" borderId="11" xfId="0" applyNumberFormat="1" applyFont="1" applyBorder="1" applyAlignment="1" applyProtection="1">
      <alignment horizontal="center" vertical="center" wrapText="1"/>
    </xf>
    <xf numFmtId="49" fontId="30" fillId="0" borderId="6" xfId="0" applyNumberFormat="1" applyFont="1" applyBorder="1" applyAlignment="1" applyProtection="1">
      <alignment horizontal="center" vertical="center" wrapText="1"/>
    </xf>
    <xf numFmtId="49" fontId="30" fillId="0" borderId="8" xfId="0" applyNumberFormat="1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top" wrapText="1"/>
    </xf>
    <xf numFmtId="49" fontId="29" fillId="0" borderId="0" xfId="0" applyNumberFormat="1" applyFont="1" applyBorder="1" applyAlignment="1" applyProtection="1">
      <alignment horizontal="center" vertical="top" wrapText="1"/>
    </xf>
    <xf numFmtId="0" fontId="33" fillId="0" borderId="0" xfId="0" applyFont="1" applyFill="1" applyBorder="1" applyProtection="1"/>
    <xf numFmtId="0" fontId="27" fillId="0" borderId="0" xfId="3" applyFont="1"/>
    <xf numFmtId="2" fontId="0" fillId="0" borderId="0" xfId="0" applyNumberFormat="1" applyProtection="1"/>
    <xf numFmtId="0" fontId="33" fillId="0" borderId="0" xfId="0" applyFont="1" applyProtection="1"/>
    <xf numFmtId="0" fontId="41" fillId="0" borderId="0" xfId="0" applyFont="1" applyProtection="1"/>
    <xf numFmtId="49" fontId="33" fillId="0" borderId="0" xfId="0" applyNumberFormat="1" applyFont="1" applyProtection="1"/>
    <xf numFmtId="164" fontId="0" fillId="0" borderId="0" xfId="0" applyNumberFormat="1" applyProtection="1"/>
    <xf numFmtId="164" fontId="42" fillId="0" borderId="0" xfId="0" applyNumberFormat="1" applyFont="1" applyProtection="1"/>
    <xf numFmtId="164" fontId="0" fillId="0" borderId="0" xfId="0" applyNumberFormat="1" applyFont="1" applyProtection="1"/>
    <xf numFmtId="0" fontId="30" fillId="0" borderId="0" xfId="0" applyFont="1" applyProtection="1"/>
    <xf numFmtId="49" fontId="30" fillId="0" borderId="0" xfId="0" applyNumberFormat="1" applyFont="1" applyProtection="1"/>
    <xf numFmtId="0" fontId="30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/>
    </xf>
    <xf numFmtId="2" fontId="30" fillId="0" borderId="0" xfId="0" applyNumberFormat="1" applyFont="1" applyProtection="1"/>
    <xf numFmtId="0" fontId="43" fillId="0" borderId="0" xfId="0" applyFont="1" applyAlignment="1" applyProtection="1">
      <alignment horizontal="left" vertical="center"/>
    </xf>
    <xf numFmtId="164" fontId="30" fillId="0" borderId="0" xfId="0" applyNumberFormat="1" applyFont="1" applyProtection="1"/>
    <xf numFmtId="164" fontId="45" fillId="0" borderId="0" xfId="0" applyNumberFormat="1" applyFont="1" applyProtection="1"/>
    <xf numFmtId="0" fontId="46" fillId="0" borderId="15" xfId="0" applyFont="1" applyBorder="1" applyAlignment="1">
      <alignment vertical="center"/>
    </xf>
    <xf numFmtId="0" fontId="33" fillId="0" borderId="0" xfId="0" applyFont="1" applyFill="1" applyProtection="1"/>
    <xf numFmtId="0" fontId="29" fillId="0" borderId="12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9" fillId="5" borderId="2" xfId="0" applyFont="1" applyFill="1" applyBorder="1" applyAlignment="1"/>
    <xf numFmtId="0" fontId="29" fillId="5" borderId="16" xfId="0" applyFont="1" applyFill="1" applyBorder="1" applyAlignment="1"/>
    <xf numFmtId="49" fontId="29" fillId="0" borderId="2" xfId="0" applyNumberFormat="1" applyFont="1" applyFill="1" applyBorder="1" applyAlignment="1">
      <alignment horizontal="center" vertical="center"/>
    </xf>
    <xf numFmtId="0" fontId="46" fillId="0" borderId="51" xfId="0" applyFont="1" applyBorder="1" applyAlignment="1">
      <alignment vertical="center"/>
    </xf>
    <xf numFmtId="49" fontId="29" fillId="0" borderId="44" xfId="0" applyNumberFormat="1" applyFont="1" applyFill="1" applyBorder="1" applyAlignment="1">
      <alignment horizontal="center" vertical="center"/>
    </xf>
    <xf numFmtId="0" fontId="29" fillId="5" borderId="44" xfId="0" applyFont="1" applyFill="1" applyBorder="1" applyAlignment="1"/>
    <xf numFmtId="0" fontId="29" fillId="5" borderId="58" xfId="0" applyFont="1" applyFill="1" applyBorder="1" applyAlignment="1"/>
    <xf numFmtId="0" fontId="46" fillId="0" borderId="30" xfId="0" applyFont="1" applyBorder="1" applyAlignment="1">
      <alignment vertical="center"/>
    </xf>
    <xf numFmtId="49" fontId="29" fillId="0" borderId="21" xfId="0" applyNumberFormat="1" applyFont="1" applyFill="1" applyBorder="1" applyAlignment="1">
      <alignment horizontal="center" vertical="center"/>
    </xf>
    <xf numFmtId="0" fontId="29" fillId="5" borderId="21" xfId="0" applyFont="1" applyFill="1" applyBorder="1" applyAlignment="1"/>
    <xf numFmtId="0" fontId="29" fillId="5" borderId="22" xfId="0" applyFont="1" applyFill="1" applyBorder="1" applyAlignment="1"/>
    <xf numFmtId="0" fontId="46" fillId="0" borderId="51" xfId="0" applyFont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6" fillId="0" borderId="43" xfId="0" applyFont="1" applyBorder="1" applyAlignment="1">
      <alignment vertical="center"/>
    </xf>
    <xf numFmtId="49" fontId="0" fillId="0" borderId="46" xfId="0" applyNumberFormat="1" applyFill="1" applyBorder="1"/>
    <xf numFmtId="0" fontId="29" fillId="5" borderId="46" xfId="0" applyFont="1" applyFill="1" applyBorder="1" applyAlignment="1"/>
    <xf numFmtId="0" fontId="29" fillId="5" borderId="45" xfId="0" applyFont="1" applyFill="1" applyBorder="1" applyAlignment="1"/>
    <xf numFmtId="0" fontId="34" fillId="0" borderId="30" xfId="0" applyFont="1" applyBorder="1" applyAlignment="1">
      <alignment vertical="center"/>
    </xf>
    <xf numFmtId="0" fontId="46" fillId="3" borderId="21" xfId="0" applyFont="1" applyFill="1" applyBorder="1" applyAlignment="1">
      <alignment horizontal="right" vertical="center"/>
    </xf>
    <xf numFmtId="0" fontId="46" fillId="3" borderId="22" xfId="0" applyFont="1" applyFill="1" applyBorder="1" applyAlignment="1">
      <alignment horizontal="right" vertical="center"/>
    </xf>
    <xf numFmtId="0" fontId="0" fillId="0" borderId="0" xfId="0" applyFill="1" applyProtection="1"/>
    <xf numFmtId="0" fontId="24" fillId="0" borderId="0" xfId="0" applyFont="1" applyFill="1" applyBorder="1" applyAlignment="1" applyProtection="1">
      <alignment vertical="top" wrapText="1"/>
    </xf>
    <xf numFmtId="0" fontId="35" fillId="0" borderId="0" xfId="0" applyFont="1" applyFill="1" applyAlignment="1" applyProtection="1">
      <alignment horizontal="center"/>
    </xf>
    <xf numFmtId="0" fontId="35" fillId="0" borderId="0" xfId="0" applyFont="1" applyFill="1" applyProtection="1"/>
    <xf numFmtId="0" fontId="35" fillId="0" borderId="0" xfId="0" applyFont="1" applyFill="1" applyAlignment="1" applyProtection="1">
      <alignment horizontal="center" vertical="center" wrapText="1"/>
    </xf>
    <xf numFmtId="0" fontId="47" fillId="0" borderId="0" xfId="0" applyFont="1" applyFill="1" applyAlignment="1" applyProtection="1"/>
    <xf numFmtId="0" fontId="46" fillId="0" borderId="0" xfId="0" applyFont="1" applyFill="1" applyBorder="1" applyAlignment="1">
      <alignment vertical="center" wrapText="1"/>
    </xf>
    <xf numFmtId="0" fontId="5" fillId="0" borderId="0" xfId="0" applyFont="1" applyFill="1" applyProtection="1"/>
    <xf numFmtId="2" fontId="0" fillId="0" borderId="0" xfId="0" applyNumberFormat="1" applyFill="1" applyProtection="1"/>
    <xf numFmtId="49" fontId="0" fillId="0" borderId="0" xfId="0" applyNumberFormat="1" applyFill="1" applyProtection="1"/>
    <xf numFmtId="0" fontId="49" fillId="0" borderId="0" xfId="0" applyFont="1" applyFill="1" applyProtection="1"/>
    <xf numFmtId="49" fontId="49" fillId="0" borderId="0" xfId="0" applyNumberFormat="1" applyFont="1" applyFill="1" applyProtection="1"/>
    <xf numFmtId="49" fontId="33" fillId="0" borderId="0" xfId="0" applyNumberFormat="1" applyFont="1" applyFill="1" applyProtection="1"/>
    <xf numFmtId="2" fontId="51" fillId="0" borderId="0" xfId="0" applyNumberFormat="1" applyFont="1" applyFill="1" applyAlignment="1" applyProtection="1">
      <alignment horizontal="center"/>
    </xf>
    <xf numFmtId="0" fontId="51" fillId="0" borderId="0" xfId="0" applyFont="1" applyFill="1" applyProtection="1"/>
    <xf numFmtId="49" fontId="51" fillId="0" borderId="0" xfId="0" applyNumberFormat="1" applyFont="1" applyFill="1" applyProtection="1"/>
    <xf numFmtId="0" fontId="52" fillId="0" borderId="0" xfId="0" applyFont="1" applyFill="1" applyBorder="1" applyAlignment="1" applyProtection="1">
      <alignment wrapText="1"/>
    </xf>
    <xf numFmtId="164" fontId="50" fillId="0" borderId="0" xfId="0" applyNumberFormat="1" applyFont="1" applyFill="1" applyBorder="1" applyProtection="1"/>
    <xf numFmtId="164" fontId="30" fillId="0" borderId="0" xfId="0" applyNumberFormat="1" applyFont="1" applyFill="1" applyBorder="1" applyProtection="1"/>
    <xf numFmtId="164" fontId="0" fillId="0" borderId="0" xfId="0" applyNumberFormat="1" applyFill="1" applyProtection="1"/>
    <xf numFmtId="0" fontId="34" fillId="0" borderId="0" xfId="0" applyFont="1" applyFill="1" applyBorder="1" applyAlignment="1" applyProtection="1">
      <alignment vertical="top" wrapText="1"/>
    </xf>
    <xf numFmtId="0" fontId="30" fillId="0" borderId="0" xfId="0" applyFont="1" applyFill="1" applyBorder="1" applyProtection="1"/>
    <xf numFmtId="2" fontId="30" fillId="0" borderId="64" xfId="0" applyNumberFormat="1" applyFont="1" applyFill="1" applyBorder="1" applyAlignment="1" applyProtection="1">
      <alignment horizontal="right" vertical="center" wrapText="1"/>
    </xf>
    <xf numFmtId="2" fontId="5" fillId="0" borderId="64" xfId="0" applyNumberFormat="1" applyFont="1" applyFill="1" applyBorder="1" applyAlignment="1" applyProtection="1">
      <alignment horizontal="right" vertical="center" wrapText="1"/>
    </xf>
    <xf numFmtId="0" fontId="34" fillId="0" borderId="44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/>
    </xf>
    <xf numFmtId="0" fontId="34" fillId="0" borderId="2" xfId="0" applyFont="1" applyBorder="1" applyAlignment="1" applyProtection="1">
      <alignment vertical="top" wrapText="1"/>
    </xf>
    <xf numFmtId="49" fontId="34" fillId="0" borderId="65" xfId="0" applyNumberFormat="1" applyFont="1" applyBorder="1" applyAlignment="1" applyProtection="1">
      <alignment horizontal="center" vertical="center" wrapText="1"/>
    </xf>
    <xf numFmtId="49" fontId="34" fillId="4" borderId="65" xfId="0" applyNumberFormat="1" applyFont="1" applyFill="1" applyBorder="1" applyAlignment="1" applyProtection="1">
      <alignment horizontal="center" vertical="center" wrapText="1"/>
    </xf>
    <xf numFmtId="49" fontId="34" fillId="0" borderId="72" xfId="0" applyNumberFormat="1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46" fillId="0" borderId="2" xfId="0" applyFont="1" applyBorder="1" applyAlignment="1">
      <alignment vertical="center"/>
    </xf>
    <xf numFmtId="0" fontId="46" fillId="0" borderId="2" xfId="0" applyFont="1" applyBorder="1" applyAlignment="1">
      <alignment vertical="center" wrapText="1"/>
    </xf>
    <xf numFmtId="49" fontId="29" fillId="0" borderId="65" xfId="0" applyNumberFormat="1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49" fontId="29" fillId="0" borderId="65" xfId="0" applyNumberFormat="1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vertical="center" wrapText="1"/>
    </xf>
    <xf numFmtId="49" fontId="30" fillId="0" borderId="65" xfId="0" applyNumberFormat="1" applyFont="1" applyBorder="1" applyAlignment="1" applyProtection="1">
      <alignment horizontal="center" vertical="center" wrapText="1"/>
    </xf>
    <xf numFmtId="49" fontId="30" fillId="0" borderId="65" xfId="0" applyNumberFormat="1" applyFont="1" applyFill="1" applyBorder="1" applyAlignment="1" applyProtection="1">
      <alignment horizontal="center" vertical="center" wrapText="1"/>
    </xf>
    <xf numFmtId="49" fontId="30" fillId="0" borderId="72" xfId="0" applyNumberFormat="1" applyFont="1" applyBorder="1" applyAlignment="1" applyProtection="1">
      <alignment horizontal="center" vertical="center" wrapText="1"/>
    </xf>
    <xf numFmtId="2" fontId="30" fillId="0" borderId="35" xfId="0" applyNumberFormat="1" applyFont="1" applyFill="1" applyBorder="1" applyAlignment="1" applyProtection="1">
      <alignment horizontal="right" wrapText="1"/>
    </xf>
    <xf numFmtId="49" fontId="30" fillId="0" borderId="65" xfId="0" applyNumberFormat="1" applyFont="1" applyFill="1" applyBorder="1" applyAlignment="1" applyProtection="1">
      <alignment horizontal="center" vertical="center"/>
    </xf>
    <xf numFmtId="0" fontId="56" fillId="0" borderId="0" xfId="0" applyFont="1" applyAlignment="1">
      <alignment horizontal="left" vertical="center" indent="2"/>
    </xf>
    <xf numFmtId="49" fontId="5" fillId="0" borderId="65" xfId="0" applyNumberFormat="1" applyFont="1" applyBorder="1" applyAlignment="1" applyProtection="1">
      <alignment horizontal="center" vertical="top" wrapText="1"/>
    </xf>
    <xf numFmtId="49" fontId="5" fillId="4" borderId="65" xfId="0" applyNumberFormat="1" applyFont="1" applyFill="1" applyBorder="1" applyAlignment="1" applyProtection="1">
      <alignment horizontal="center" vertical="top" wrapText="1"/>
    </xf>
    <xf numFmtId="49" fontId="5" fillId="0" borderId="72" xfId="0" applyNumberFormat="1" applyFont="1" applyBorder="1" applyAlignment="1" applyProtection="1">
      <alignment horizontal="center" vertical="top" wrapText="1"/>
    </xf>
    <xf numFmtId="164" fontId="5" fillId="0" borderId="2" xfId="0" applyNumberFormat="1" applyFont="1" applyBorder="1" applyAlignment="1" applyProtection="1">
      <alignment vertical="center" wrapText="1"/>
    </xf>
    <xf numFmtId="164" fontId="30" fillId="0" borderId="15" xfId="0" applyNumberFormat="1" applyFont="1" applyBorder="1" applyAlignment="1" applyProtection="1">
      <alignment vertical="center"/>
    </xf>
    <xf numFmtId="164" fontId="17" fillId="0" borderId="2" xfId="0" applyNumberFormat="1" applyFont="1" applyBorder="1" applyAlignment="1" applyProtection="1">
      <alignment vertical="top" wrapText="1"/>
    </xf>
    <xf numFmtId="164" fontId="17" fillId="0" borderId="2" xfId="0" applyNumberFormat="1" applyFont="1" applyFill="1" applyBorder="1" applyAlignment="1" applyProtection="1">
      <alignment vertical="top" wrapText="1"/>
    </xf>
    <xf numFmtId="49" fontId="17" fillId="0" borderId="65" xfId="0" applyNumberFormat="1" applyFont="1" applyBorder="1" applyAlignment="1" applyProtection="1">
      <alignment horizontal="center" vertical="center" wrapText="1"/>
    </xf>
    <xf numFmtId="49" fontId="17" fillId="0" borderId="65" xfId="0" applyNumberFormat="1" applyFont="1" applyFill="1" applyBorder="1" applyAlignment="1" applyProtection="1">
      <alignment horizontal="center" vertical="center" wrapText="1"/>
    </xf>
    <xf numFmtId="49" fontId="17" fillId="0" borderId="72" xfId="0" applyNumberFormat="1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vertical="center" wrapText="1"/>
    </xf>
    <xf numFmtId="0" fontId="30" fillId="0" borderId="15" xfId="0" applyFont="1" applyBorder="1" applyAlignment="1" applyProtection="1">
      <alignment vertical="center"/>
    </xf>
    <xf numFmtId="0" fontId="30" fillId="0" borderId="2" xfId="0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left" vertical="top" wrapText="1"/>
    </xf>
    <xf numFmtId="0" fontId="30" fillId="0" borderId="15" xfId="0" applyFont="1" applyBorder="1"/>
    <xf numFmtId="49" fontId="34" fillId="0" borderId="71" xfId="0" applyNumberFormat="1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21" xfId="0" applyFont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</xf>
    <xf numFmtId="49" fontId="29" fillId="0" borderId="71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2" fontId="39" fillId="0" borderId="60" xfId="0" applyNumberFormat="1" applyFont="1" applyBorder="1" applyAlignment="1" applyProtection="1">
      <alignment horizontal="center" vertical="top" wrapText="1"/>
    </xf>
    <xf numFmtId="2" fontId="39" fillId="0" borderId="61" xfId="0" applyNumberFormat="1" applyFont="1" applyBorder="1" applyAlignment="1" applyProtection="1">
      <alignment horizontal="center" vertical="top" wrapText="1"/>
    </xf>
    <xf numFmtId="2" fontId="39" fillId="0" borderId="21" xfId="0" applyNumberFormat="1" applyFont="1" applyBorder="1" applyAlignment="1" applyProtection="1">
      <alignment horizontal="center" vertical="top" wrapText="1"/>
    </xf>
    <xf numFmtId="49" fontId="39" fillId="0" borderId="22" xfId="0" applyNumberFormat="1" applyFont="1" applyBorder="1" applyAlignment="1" applyProtection="1">
      <alignment horizontal="center" vertical="top" wrapText="1"/>
    </xf>
    <xf numFmtId="0" fontId="30" fillId="0" borderId="18" xfId="0" applyFont="1" applyBorder="1" applyAlignment="1" applyProtection="1">
      <alignment horizontal="center" vertical="center" wrapText="1"/>
    </xf>
    <xf numFmtId="49" fontId="30" fillId="0" borderId="71" xfId="0" applyNumberFormat="1" applyFont="1" applyBorder="1" applyAlignment="1" applyProtection="1">
      <alignment horizontal="center" vertical="center" wrapText="1"/>
    </xf>
    <xf numFmtId="49" fontId="30" fillId="0" borderId="83" xfId="0" applyNumberFormat="1" applyFont="1" applyBorder="1" applyAlignment="1" applyProtection="1">
      <alignment horizontal="center" vertical="center" wrapText="1"/>
    </xf>
    <xf numFmtId="0" fontId="30" fillId="0" borderId="83" xfId="0" applyFont="1" applyBorder="1" applyAlignment="1" applyProtection="1">
      <alignment horizontal="center" vertical="center" wrapText="1"/>
    </xf>
    <xf numFmtId="0" fontId="30" fillId="0" borderId="84" xfId="0" applyFont="1" applyBorder="1" applyAlignment="1" applyProtection="1">
      <alignment horizontal="center" vertical="center" wrapText="1"/>
    </xf>
    <xf numFmtId="49" fontId="30" fillId="0" borderId="72" xfId="0" applyNumberFormat="1" applyFont="1" applyFill="1" applyBorder="1" applyAlignment="1" applyProtection="1">
      <alignment horizontal="center" vertical="center" wrapText="1"/>
    </xf>
    <xf numFmtId="49" fontId="30" fillId="0" borderId="74" xfId="0" applyNumberFormat="1" applyFont="1" applyFill="1" applyBorder="1" applyAlignment="1" applyProtection="1">
      <alignment horizontal="center" vertical="center" wrapText="1"/>
    </xf>
    <xf numFmtId="49" fontId="30" fillId="0" borderId="74" xfId="0" applyNumberFormat="1" applyFont="1" applyBorder="1" applyAlignment="1" applyProtection="1">
      <alignment horizontal="center" vertical="center" wrapText="1"/>
    </xf>
    <xf numFmtId="0" fontId="30" fillId="0" borderId="83" xfId="0" applyFont="1" applyFill="1" applyBorder="1" applyAlignment="1" applyProtection="1">
      <alignment horizontal="center"/>
    </xf>
    <xf numFmtId="164" fontId="37" fillId="0" borderId="18" xfId="0" applyNumberFormat="1" applyFont="1" applyBorder="1" applyAlignment="1" applyProtection="1">
      <alignment horizontal="center" vertical="center" wrapText="1"/>
    </xf>
    <xf numFmtId="49" fontId="5" fillId="0" borderId="71" xfId="0" applyNumberFormat="1" applyFont="1" applyBorder="1" applyAlignment="1" applyProtection="1">
      <alignment horizontal="center" vertical="top" wrapText="1"/>
    </xf>
    <xf numFmtId="2" fontId="30" fillId="0" borderId="85" xfId="0" applyNumberFormat="1" applyFont="1" applyFill="1" applyBorder="1" applyAlignment="1" applyProtection="1">
      <alignment horizontal="right" vertical="center" wrapText="1"/>
    </xf>
    <xf numFmtId="164" fontId="34" fillId="0" borderId="83" xfId="0" applyNumberFormat="1" applyFont="1" applyBorder="1" applyAlignment="1" applyProtection="1">
      <alignment horizontal="center" vertical="top" wrapText="1"/>
    </xf>
    <xf numFmtId="1" fontId="34" fillId="0" borderId="83" xfId="0" applyNumberFormat="1" applyFont="1" applyFill="1" applyBorder="1" applyAlignment="1" applyProtection="1">
      <alignment horizontal="center" vertical="top" wrapText="1"/>
    </xf>
    <xf numFmtId="1" fontId="34" fillId="0" borderId="83" xfId="0" applyNumberFormat="1" applyFont="1" applyBorder="1" applyAlignment="1" applyProtection="1">
      <alignment horizontal="center" vertical="top" wrapText="1"/>
    </xf>
    <xf numFmtId="1" fontId="34" fillId="0" borderId="84" xfId="0" applyNumberFormat="1" applyFont="1" applyBorder="1" applyAlignment="1" applyProtection="1">
      <alignment horizontal="center" vertical="top" wrapText="1"/>
    </xf>
    <xf numFmtId="164" fontId="37" fillId="0" borderId="18" xfId="0" applyNumberFormat="1" applyFont="1" applyBorder="1" applyAlignment="1" applyProtection="1">
      <alignment vertical="top" wrapText="1"/>
    </xf>
    <xf numFmtId="49" fontId="17" fillId="0" borderId="71" xfId="0" applyNumberFormat="1" applyFont="1" applyBorder="1" applyAlignment="1" applyProtection="1">
      <alignment horizontal="center" vertical="center" wrapText="1"/>
    </xf>
    <xf numFmtId="49" fontId="37" fillId="0" borderId="83" xfId="0" applyNumberFormat="1" applyFont="1" applyBorder="1" applyAlignment="1" applyProtection="1">
      <alignment horizontal="center" vertical="top" wrapText="1"/>
    </xf>
    <xf numFmtId="1" fontId="37" fillId="0" borderId="83" xfId="0" applyNumberFormat="1" applyFont="1" applyFill="1" applyBorder="1" applyAlignment="1" applyProtection="1">
      <alignment horizontal="center" vertical="top" wrapText="1"/>
    </xf>
    <xf numFmtId="1" fontId="37" fillId="0" borderId="83" xfId="0" applyNumberFormat="1" applyFont="1" applyBorder="1" applyAlignment="1" applyProtection="1">
      <alignment horizontal="center" vertical="top" wrapText="1"/>
    </xf>
    <xf numFmtId="1" fontId="37" fillId="0" borderId="84" xfId="0" applyNumberFormat="1" applyFont="1" applyBorder="1" applyAlignment="1" applyProtection="1">
      <alignment horizontal="center" vertical="top" wrapText="1"/>
    </xf>
    <xf numFmtId="49" fontId="34" fillId="0" borderId="21" xfId="0" applyNumberFormat="1" applyFont="1" applyBorder="1" applyAlignment="1" applyProtection="1">
      <alignment horizontal="center" vertical="top" wrapText="1"/>
    </xf>
    <xf numFmtId="0" fontId="34" fillId="0" borderId="21" xfId="0" applyFont="1" applyBorder="1" applyAlignment="1" applyProtection="1">
      <alignment horizontal="center" vertical="top" wrapText="1"/>
    </xf>
    <xf numFmtId="0" fontId="34" fillId="0" borderId="22" xfId="0" applyFont="1" applyBorder="1" applyAlignment="1" applyProtection="1">
      <alignment horizontal="center" vertical="top" wrapText="1"/>
    </xf>
    <xf numFmtId="0" fontId="34" fillId="0" borderId="19" xfId="0" applyFont="1" applyBorder="1" applyAlignment="1" applyProtection="1">
      <alignment horizontal="center" vertical="center" wrapText="1"/>
    </xf>
    <xf numFmtId="49" fontId="30" fillId="0" borderId="83" xfId="0" applyNumberFormat="1" applyFont="1" applyBorder="1" applyAlignment="1" applyProtection="1">
      <alignment horizontal="center" vertical="top" wrapText="1"/>
    </xf>
    <xf numFmtId="0" fontId="30" fillId="0" borderId="83" xfId="0" applyFont="1" applyBorder="1" applyAlignment="1" applyProtection="1">
      <alignment horizontal="center" vertical="top" wrapText="1"/>
    </xf>
    <xf numFmtId="0" fontId="30" fillId="0" borderId="84" xfId="0" applyFont="1" applyBorder="1" applyAlignment="1" applyProtection="1">
      <alignment horizontal="center" vertical="top" wrapText="1"/>
    </xf>
    <xf numFmtId="2" fontId="39" fillId="4" borderId="0" xfId="0" applyNumberFormat="1" applyFont="1" applyFill="1" applyBorder="1" applyAlignment="1" applyProtection="1">
      <alignment horizontal="center" vertical="top" wrapText="1"/>
    </xf>
    <xf numFmtId="49" fontId="39" fillId="4" borderId="0" xfId="0" applyNumberFormat="1" applyFont="1" applyFill="1" applyBorder="1" applyAlignment="1" applyProtection="1">
      <alignment horizontal="center" vertical="top" wrapText="1"/>
    </xf>
    <xf numFmtId="2" fontId="20" fillId="4" borderId="0" xfId="0" applyNumberFormat="1" applyFont="1" applyFill="1" applyBorder="1" applyAlignment="1" applyProtection="1">
      <alignment vertical="center"/>
    </xf>
    <xf numFmtId="2" fontId="30" fillId="4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/>
    </xf>
    <xf numFmtId="164" fontId="29" fillId="0" borderId="0" xfId="0" applyNumberFormat="1" applyFont="1" applyFill="1" applyBorder="1" applyProtection="1"/>
    <xf numFmtId="164" fontId="30" fillId="0" borderId="0" xfId="0" applyNumberFormat="1" applyFont="1" applyAlignment="1" applyProtection="1">
      <alignment horizontal="right"/>
    </xf>
    <xf numFmtId="164" fontId="29" fillId="0" borderId="0" xfId="0" applyNumberFormat="1" applyFont="1" applyFill="1" applyBorder="1" applyAlignment="1" applyProtection="1">
      <alignment vertical="center"/>
    </xf>
    <xf numFmtId="0" fontId="30" fillId="0" borderId="2" xfId="0" applyFont="1" applyFill="1" applyBorder="1" applyAlignment="1" applyProtection="1">
      <alignment horizontal="left" vertical="center" wrapText="1"/>
    </xf>
    <xf numFmtId="0" fontId="37" fillId="0" borderId="43" xfId="0" applyFont="1" applyFill="1" applyBorder="1" applyAlignment="1" applyProtection="1">
      <alignment vertical="center" wrapText="1"/>
      <protection locked="0"/>
    </xf>
    <xf numFmtId="0" fontId="37" fillId="0" borderId="46" xfId="0" applyFont="1" applyFill="1" applyBorder="1" applyAlignment="1" applyProtection="1">
      <alignment vertical="center" wrapText="1"/>
      <protection locked="0"/>
    </xf>
    <xf numFmtId="2" fontId="37" fillId="0" borderId="45" xfId="0" applyNumberFormat="1" applyFont="1" applyFill="1" applyBorder="1" applyAlignment="1" applyProtection="1">
      <alignment vertical="center" wrapText="1"/>
      <protection locked="0"/>
    </xf>
    <xf numFmtId="0" fontId="37" fillId="0" borderId="15" xfId="0" applyFont="1" applyFill="1" applyBorder="1" applyAlignment="1" applyProtection="1">
      <alignment vertical="center" wrapText="1"/>
      <protection locked="0"/>
    </xf>
    <xf numFmtId="0" fontId="37" fillId="0" borderId="2" xfId="0" applyFont="1" applyFill="1" applyBorder="1" applyAlignment="1" applyProtection="1">
      <alignment vertical="center" wrapText="1"/>
      <protection locked="0"/>
    </xf>
    <xf numFmtId="2" fontId="37" fillId="0" borderId="16" xfId="0" applyNumberFormat="1" applyFont="1" applyFill="1" applyBorder="1" applyAlignment="1" applyProtection="1">
      <alignment vertical="center" wrapText="1"/>
      <protection locked="0"/>
    </xf>
    <xf numFmtId="1" fontId="37" fillId="0" borderId="15" xfId="0" applyNumberFormat="1" applyFont="1" applyFill="1" applyBorder="1" applyAlignment="1" applyProtection="1">
      <alignment vertical="center" wrapText="1"/>
      <protection locked="0"/>
    </xf>
    <xf numFmtId="1" fontId="37" fillId="0" borderId="2" xfId="0" applyNumberFormat="1" applyFont="1" applyFill="1" applyBorder="1" applyAlignment="1" applyProtection="1">
      <alignment vertical="center" wrapText="1"/>
      <protection locked="0"/>
    </xf>
    <xf numFmtId="0" fontId="37" fillId="0" borderId="17" xfId="0" applyFont="1" applyFill="1" applyBorder="1" applyAlignment="1" applyProtection="1">
      <alignment vertical="center" wrapText="1"/>
      <protection locked="0"/>
    </xf>
    <xf numFmtId="0" fontId="37" fillId="0" borderId="18" xfId="0" applyFont="1" applyFill="1" applyBorder="1" applyAlignment="1" applyProtection="1">
      <alignment vertical="center" wrapText="1"/>
      <protection locked="0"/>
    </xf>
    <xf numFmtId="2" fontId="37" fillId="0" borderId="19" xfId="0" applyNumberFormat="1" applyFont="1" applyFill="1" applyBorder="1" applyAlignment="1" applyProtection="1">
      <alignment vertical="center" wrapText="1"/>
      <protection locked="0"/>
    </xf>
    <xf numFmtId="49" fontId="30" fillId="0" borderId="71" xfId="0" applyNumberFormat="1" applyFont="1" applyFill="1" applyBorder="1" applyAlignment="1" applyProtection="1">
      <alignment horizontal="center" vertical="center" wrapText="1"/>
    </xf>
    <xf numFmtId="2" fontId="19" fillId="0" borderId="43" xfId="0" applyNumberFormat="1" applyFont="1" applyFill="1" applyBorder="1"/>
    <xf numFmtId="2" fontId="19" fillId="0" borderId="46" xfId="0" applyNumberFormat="1" applyFont="1" applyFill="1" applyBorder="1"/>
    <xf numFmtId="2" fontId="19" fillId="0" borderId="45" xfId="0" applyNumberFormat="1" applyFont="1" applyFill="1" applyBorder="1"/>
    <xf numFmtId="2" fontId="19" fillId="0" borderId="15" xfId="0" applyNumberFormat="1" applyFont="1" applyFill="1" applyBorder="1"/>
    <xf numFmtId="2" fontId="19" fillId="0" borderId="2" xfId="0" applyNumberFormat="1" applyFont="1" applyFill="1" applyBorder="1"/>
    <xf numFmtId="2" fontId="19" fillId="0" borderId="16" xfId="0" applyNumberFormat="1" applyFont="1" applyFill="1" applyBorder="1"/>
    <xf numFmtId="0" fontId="30" fillId="0" borderId="2" xfId="0" applyFont="1" applyFill="1" applyBorder="1" applyAlignment="1" applyProtection="1">
      <alignment vertical="top" wrapText="1"/>
    </xf>
    <xf numFmtId="2" fontId="37" fillId="0" borderId="15" xfId="0" applyNumberFormat="1" applyFont="1" applyFill="1" applyBorder="1" applyAlignment="1" applyProtection="1">
      <alignment wrapText="1"/>
      <protection locked="0"/>
    </xf>
    <xf numFmtId="2" fontId="37" fillId="0" borderId="2" xfId="0" applyNumberFormat="1" applyFont="1" applyFill="1" applyBorder="1" applyAlignment="1" applyProtection="1">
      <alignment wrapText="1"/>
      <protection locked="0"/>
    </xf>
    <xf numFmtId="2" fontId="37" fillId="0" borderId="16" xfId="0" applyNumberFormat="1" applyFont="1" applyFill="1" applyBorder="1" applyAlignment="1" applyProtection="1">
      <alignment wrapText="1"/>
      <protection locked="0"/>
    </xf>
    <xf numFmtId="2" fontId="37" fillId="0" borderId="17" xfId="0" applyNumberFormat="1" applyFont="1" applyFill="1" applyBorder="1" applyAlignment="1" applyProtection="1">
      <alignment wrapText="1"/>
      <protection locked="0"/>
    </xf>
    <xf numFmtId="2" fontId="37" fillId="0" borderId="18" xfId="0" applyNumberFormat="1" applyFont="1" applyFill="1" applyBorder="1" applyAlignment="1" applyProtection="1">
      <alignment wrapText="1"/>
      <protection locked="0"/>
    </xf>
    <xf numFmtId="2" fontId="37" fillId="0" borderId="19" xfId="0" applyNumberFormat="1" applyFont="1" applyFill="1" applyBorder="1" applyAlignment="1" applyProtection="1">
      <alignment wrapText="1"/>
      <protection locked="0"/>
    </xf>
    <xf numFmtId="0" fontId="30" fillId="0" borderId="0" xfId="0" applyFont="1" applyFill="1" applyProtection="1"/>
    <xf numFmtId="49" fontId="30" fillId="0" borderId="0" xfId="0" applyNumberFormat="1" applyFont="1" applyFill="1" applyProtection="1"/>
    <xf numFmtId="0" fontId="30" fillId="0" borderId="65" xfId="0" applyFont="1" applyFill="1" applyBorder="1" applyProtection="1"/>
    <xf numFmtId="0" fontId="30" fillId="0" borderId="66" xfId="0" applyFont="1" applyFill="1" applyBorder="1" applyProtection="1"/>
    <xf numFmtId="0" fontId="30" fillId="0" borderId="26" xfId="0" applyFont="1" applyFill="1" applyBorder="1" applyAlignment="1" applyProtection="1">
      <alignment horizontal="left"/>
    </xf>
    <xf numFmtId="2" fontId="40" fillId="0" borderId="0" xfId="0" applyNumberFormat="1" applyFont="1" applyFill="1" applyAlignment="1" applyProtection="1">
      <alignment horizontal="center" wrapText="1"/>
    </xf>
    <xf numFmtId="2" fontId="30" fillId="0" borderId="50" xfId="0" applyNumberFormat="1" applyFont="1" applyFill="1" applyBorder="1" applyAlignment="1" applyProtection="1">
      <alignment horizontal="center"/>
    </xf>
    <xf numFmtId="2" fontId="30" fillId="0" borderId="61" xfId="0" applyNumberFormat="1" applyFont="1" applyFill="1" applyBorder="1" applyAlignment="1" applyProtection="1">
      <alignment horizontal="center"/>
    </xf>
    <xf numFmtId="1" fontId="39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39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43" xfId="0" applyNumberFormat="1" applyFont="1" applyFill="1" applyBorder="1" applyAlignment="1" applyProtection="1">
      <alignment vertical="center"/>
    </xf>
    <xf numFmtId="2" fontId="5" fillId="0" borderId="46" xfId="0" applyNumberFormat="1" applyFont="1" applyFill="1" applyBorder="1" applyAlignment="1" applyProtection="1">
      <alignment vertical="center"/>
    </xf>
    <xf numFmtId="2" fontId="20" fillId="0" borderId="46" xfId="0" applyNumberFormat="1" applyFont="1" applyFill="1" applyBorder="1" applyAlignment="1" applyProtection="1">
      <alignment vertical="center"/>
    </xf>
    <xf numFmtId="2" fontId="5" fillId="0" borderId="45" xfId="0" applyNumberFormat="1" applyFont="1" applyFill="1" applyBorder="1" applyAlignment="1" applyProtection="1">
      <alignment vertical="center"/>
    </xf>
    <xf numFmtId="2" fontId="30" fillId="0" borderId="15" xfId="0" applyNumberFormat="1" applyFont="1" applyFill="1" applyBorder="1" applyAlignment="1" applyProtection="1">
      <alignment vertical="center" wrapText="1"/>
      <protection locked="0"/>
    </xf>
    <xf numFmtId="2" fontId="30" fillId="0" borderId="2" xfId="0" applyNumberFormat="1" applyFont="1" applyFill="1" applyBorder="1" applyAlignment="1" applyProtection="1">
      <alignment vertical="center" wrapText="1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2" fontId="30" fillId="0" borderId="2" xfId="0" applyNumberFormat="1" applyFont="1" applyFill="1" applyBorder="1" applyAlignment="1" applyProtection="1">
      <alignment vertical="center" wrapText="1"/>
    </xf>
    <xf numFmtId="2" fontId="5" fillId="0" borderId="16" xfId="0" applyNumberFormat="1" applyFont="1" applyFill="1" applyBorder="1" applyAlignment="1" applyProtection="1">
      <alignment vertical="center"/>
    </xf>
    <xf numFmtId="2" fontId="5" fillId="0" borderId="2" xfId="0" applyNumberFormat="1" applyFont="1" applyFill="1" applyBorder="1" applyAlignment="1" applyProtection="1">
      <alignment vertical="center"/>
    </xf>
    <xf numFmtId="2" fontId="20" fillId="0" borderId="2" xfId="0" applyNumberFormat="1" applyFont="1" applyFill="1" applyBorder="1" applyAlignment="1" applyProtection="1">
      <alignment vertical="center"/>
    </xf>
    <xf numFmtId="2" fontId="20" fillId="0" borderId="2" xfId="0" applyNumberFormat="1" applyFont="1" applyFill="1" applyBorder="1" applyAlignment="1" applyProtection="1">
      <alignment vertical="center"/>
      <protection locked="0"/>
    </xf>
    <xf numFmtId="2" fontId="5" fillId="0" borderId="24" xfId="0" applyNumberFormat="1" applyFont="1" applyFill="1" applyBorder="1" applyAlignment="1" applyProtection="1">
      <alignment horizontal="right" vertical="center" wrapText="1"/>
    </xf>
    <xf numFmtId="2" fontId="30" fillId="0" borderId="17" xfId="0" applyNumberFormat="1" applyFont="1" applyFill="1" applyBorder="1" applyAlignment="1" applyProtection="1">
      <alignment vertical="center" wrapText="1"/>
      <protection locked="0"/>
    </xf>
    <xf numFmtId="2" fontId="20" fillId="0" borderId="18" xfId="0" applyNumberFormat="1" applyFont="1" applyFill="1" applyBorder="1" applyAlignment="1" applyProtection="1">
      <alignment vertical="center"/>
    </xf>
    <xf numFmtId="2" fontId="30" fillId="0" borderId="18" xfId="0" applyNumberFormat="1" applyFont="1" applyFill="1" applyBorder="1" applyAlignment="1" applyProtection="1">
      <alignment vertical="center" wrapText="1"/>
      <protection locked="0"/>
    </xf>
    <xf numFmtId="2" fontId="5" fillId="0" borderId="18" xfId="0" applyNumberFormat="1" applyFont="1" applyFill="1" applyBorder="1" applyAlignment="1" applyProtection="1">
      <alignment vertical="center"/>
      <protection locked="0"/>
    </xf>
    <xf numFmtId="2" fontId="5" fillId="0" borderId="34" xfId="0" applyNumberFormat="1" applyFont="1" applyFill="1" applyBorder="1" applyAlignment="1" applyProtection="1">
      <alignment horizontal="right" vertical="center" wrapText="1"/>
    </xf>
    <xf numFmtId="2" fontId="30" fillId="0" borderId="18" xfId="0" applyNumberFormat="1" applyFont="1" applyFill="1" applyBorder="1" applyAlignment="1" applyProtection="1">
      <alignment vertical="center" wrapText="1"/>
    </xf>
    <xf numFmtId="2" fontId="5" fillId="0" borderId="19" xfId="0" applyNumberFormat="1" applyFont="1" applyFill="1" applyBorder="1" applyAlignment="1" applyProtection="1">
      <alignment vertical="center"/>
    </xf>
    <xf numFmtId="0" fontId="29" fillId="0" borderId="18" xfId="0" applyFont="1" applyFill="1" applyBorder="1" applyAlignment="1" applyProtection="1">
      <alignment horizontal="center" vertical="center" wrapText="1"/>
    </xf>
    <xf numFmtId="49" fontId="30" fillId="0" borderId="83" xfId="0" applyNumberFormat="1" applyFont="1" applyFill="1" applyBorder="1" applyAlignment="1" applyProtection="1">
      <alignment horizontal="center"/>
    </xf>
    <xf numFmtId="0" fontId="30" fillId="0" borderId="84" xfId="0" applyFont="1" applyFill="1" applyBorder="1" applyAlignment="1" applyProtection="1">
      <alignment horizontal="center"/>
    </xf>
    <xf numFmtId="49" fontId="30" fillId="0" borderId="71" xfId="0" applyNumberFormat="1" applyFont="1" applyFill="1" applyBorder="1" applyAlignment="1" applyProtection="1">
      <alignment horizontal="center" vertical="center"/>
    </xf>
    <xf numFmtId="2" fontId="20" fillId="0" borderId="43" xfId="0" applyNumberFormat="1" applyFont="1" applyFill="1" applyBorder="1" applyProtection="1"/>
    <xf numFmtId="2" fontId="20" fillId="0" borderId="46" xfId="0" applyNumberFormat="1" applyFont="1" applyFill="1" applyBorder="1" applyProtection="1"/>
    <xf numFmtId="2" fontId="30" fillId="0" borderId="46" xfId="0" applyNumberFormat="1" applyFont="1" applyFill="1" applyBorder="1" applyProtection="1"/>
    <xf numFmtId="2" fontId="30" fillId="0" borderId="45" xfId="0" applyNumberFormat="1" applyFont="1" applyFill="1" applyBorder="1" applyProtection="1"/>
    <xf numFmtId="2" fontId="30" fillId="0" borderId="15" xfId="0" applyNumberFormat="1" applyFont="1" applyFill="1" applyBorder="1" applyAlignment="1" applyProtection="1">
      <alignment wrapText="1"/>
      <protection locked="0"/>
    </xf>
    <xf numFmtId="2" fontId="30" fillId="0" borderId="2" xfId="0" applyNumberFormat="1" applyFont="1" applyFill="1" applyBorder="1" applyAlignment="1" applyProtection="1">
      <alignment wrapText="1"/>
      <protection locked="0"/>
    </xf>
    <xf numFmtId="2" fontId="30" fillId="0" borderId="2" xfId="0" applyNumberFormat="1" applyFont="1" applyFill="1" applyBorder="1" applyProtection="1"/>
    <xf numFmtId="2" fontId="20" fillId="0" borderId="2" xfId="0" applyNumberFormat="1" applyFont="1" applyFill="1" applyBorder="1" applyProtection="1"/>
    <xf numFmtId="2" fontId="30" fillId="0" borderId="16" xfId="0" applyNumberFormat="1" applyFont="1" applyFill="1" applyBorder="1" applyProtection="1"/>
    <xf numFmtId="2" fontId="30" fillId="0" borderId="15" xfId="0" applyNumberFormat="1" applyFont="1" applyFill="1" applyBorder="1" applyProtection="1"/>
    <xf numFmtId="2" fontId="30" fillId="0" borderId="2" xfId="0" applyNumberFormat="1" applyFont="1" applyFill="1" applyBorder="1" applyAlignment="1" applyProtection="1">
      <alignment wrapText="1"/>
    </xf>
    <xf numFmtId="2" fontId="30" fillId="0" borderId="64" xfId="0" applyNumberFormat="1" applyFont="1" applyFill="1" applyBorder="1" applyAlignment="1" applyProtection="1">
      <alignment horizontal="right" wrapText="1"/>
    </xf>
    <xf numFmtId="2" fontId="30" fillId="0" borderId="2" xfId="2" applyNumberFormat="1" applyFont="1" applyFill="1" applyBorder="1" applyAlignment="1" applyProtection="1">
      <alignment wrapText="1"/>
      <protection locked="0"/>
    </xf>
    <xf numFmtId="2" fontId="5" fillId="0" borderId="2" xfId="0" applyNumberFormat="1" applyFont="1" applyFill="1" applyBorder="1" applyProtection="1"/>
    <xf numFmtId="2" fontId="30" fillId="0" borderId="24" xfId="0" applyNumberFormat="1" applyFont="1" applyFill="1" applyBorder="1" applyAlignment="1" applyProtection="1">
      <alignment horizontal="right" wrapText="1"/>
    </xf>
    <xf numFmtId="2" fontId="30" fillId="0" borderId="33" xfId="0" applyNumberFormat="1" applyFont="1" applyFill="1" applyBorder="1" applyAlignment="1" applyProtection="1">
      <alignment horizontal="right" wrapText="1"/>
    </xf>
    <xf numFmtId="2" fontId="20" fillId="0" borderId="2" xfId="0" applyNumberFormat="1" applyFont="1" applyFill="1" applyBorder="1" applyProtection="1">
      <protection locked="0"/>
    </xf>
    <xf numFmtId="49" fontId="30" fillId="0" borderId="72" xfId="0" applyNumberFormat="1" applyFont="1" applyFill="1" applyBorder="1" applyAlignment="1" applyProtection="1">
      <alignment horizontal="center" vertical="center"/>
    </xf>
    <xf numFmtId="2" fontId="30" fillId="0" borderId="17" xfId="0" applyNumberFormat="1" applyFont="1" applyFill="1" applyBorder="1" applyProtection="1"/>
    <xf numFmtId="2" fontId="30" fillId="0" borderId="34" xfId="0" applyNumberFormat="1" applyFont="1" applyFill="1" applyBorder="1" applyAlignment="1" applyProtection="1">
      <alignment horizontal="right" wrapText="1"/>
    </xf>
    <xf numFmtId="2" fontId="30" fillId="0" borderId="18" xfId="0" applyNumberFormat="1" applyFont="1" applyFill="1" applyBorder="1" applyProtection="1"/>
    <xf numFmtId="0" fontId="0" fillId="0" borderId="0" xfId="0" applyFill="1" applyAlignment="1" applyProtection="1">
      <alignment horizontal="right"/>
    </xf>
    <xf numFmtId="2" fontId="30" fillId="0" borderId="86" xfId="0" applyNumberFormat="1" applyFont="1" applyFill="1" applyBorder="1" applyAlignment="1" applyProtection="1">
      <alignment horizontal="right" vertical="center" wrapText="1"/>
    </xf>
    <xf numFmtId="2" fontId="30" fillId="0" borderId="46" xfId="0" applyNumberFormat="1" applyFont="1" applyFill="1" applyBorder="1" applyAlignment="1" applyProtection="1">
      <alignment vertical="center" wrapText="1"/>
      <protection locked="0"/>
    </xf>
    <xf numFmtId="2" fontId="30" fillId="0" borderId="46" xfId="0" applyNumberFormat="1" applyFont="1" applyFill="1" applyBorder="1" applyAlignment="1" applyProtection="1">
      <alignment horizontal="right" vertical="center"/>
    </xf>
    <xf numFmtId="2" fontId="30" fillId="0" borderId="87" xfId="0" applyNumberFormat="1" applyFont="1" applyFill="1" applyBorder="1" applyAlignment="1" applyProtection="1">
      <alignment horizontal="right" vertical="center" wrapText="1"/>
    </xf>
    <xf numFmtId="2" fontId="30" fillId="0" borderId="24" xfId="0" applyNumberFormat="1" applyFont="1" applyFill="1" applyBorder="1" applyAlignment="1" applyProtection="1">
      <alignment horizontal="right" vertical="center" wrapText="1"/>
    </xf>
    <xf numFmtId="2" fontId="30" fillId="0" borderId="16" xfId="0" applyNumberFormat="1" applyFont="1" applyFill="1" applyBorder="1" applyAlignment="1" applyProtection="1">
      <alignment horizontal="right" vertical="center"/>
    </xf>
    <xf numFmtId="2" fontId="30" fillId="0" borderId="2" xfId="0" applyNumberFormat="1" applyFont="1" applyFill="1" applyBorder="1" applyAlignment="1" applyProtection="1">
      <alignment horizontal="right" vertical="center"/>
    </xf>
    <xf numFmtId="2" fontId="5" fillId="0" borderId="33" xfId="0" applyNumberFormat="1" applyFont="1" applyFill="1" applyBorder="1" applyAlignment="1" applyProtection="1">
      <alignment horizontal="right" vertical="center" wrapText="1"/>
    </xf>
    <xf numFmtId="2" fontId="5" fillId="0" borderId="2" xfId="0" applyNumberFormat="1" applyFont="1" applyFill="1" applyBorder="1" applyAlignment="1" applyProtection="1">
      <alignment horizontal="right" vertical="center"/>
    </xf>
    <xf numFmtId="2" fontId="30" fillId="0" borderId="15" xfId="2" applyNumberFormat="1" applyFont="1" applyFill="1" applyBorder="1" applyAlignment="1" applyProtection="1">
      <alignment vertical="center" wrapText="1"/>
      <protection locked="0"/>
    </xf>
    <xf numFmtId="2" fontId="30" fillId="0" borderId="2" xfId="2" applyNumberFormat="1" applyFont="1" applyFill="1" applyBorder="1" applyAlignment="1" applyProtection="1">
      <alignment vertical="center" wrapText="1"/>
      <protection locked="0"/>
    </xf>
    <xf numFmtId="2" fontId="5" fillId="0" borderId="15" xfId="0" applyNumberFormat="1" applyFont="1" applyFill="1" applyBorder="1" applyAlignment="1" applyProtection="1">
      <alignment vertical="center"/>
      <protection locked="0"/>
    </xf>
    <xf numFmtId="2" fontId="5" fillId="0" borderId="67" xfId="0" applyNumberFormat="1" applyFont="1" applyFill="1" applyBorder="1" applyAlignment="1" applyProtection="1">
      <alignment horizontal="right" vertical="center" wrapText="1"/>
    </xf>
    <xf numFmtId="2" fontId="5" fillId="0" borderId="18" xfId="0" applyNumberFormat="1" applyFont="1" applyFill="1" applyBorder="1" applyAlignment="1" applyProtection="1">
      <alignment horizontal="right" vertical="center"/>
    </xf>
    <xf numFmtId="2" fontId="5" fillId="0" borderId="35" xfId="0" applyNumberFormat="1" applyFont="1" applyFill="1" applyBorder="1" applyAlignment="1" applyProtection="1">
      <alignment horizontal="right" vertical="center" wrapText="1"/>
    </xf>
    <xf numFmtId="2" fontId="39" fillId="0" borderId="1" xfId="0" applyNumberFormat="1" applyFont="1" applyBorder="1" applyAlignment="1" applyProtection="1">
      <alignment horizontal="center" vertical="center" wrapText="1"/>
    </xf>
    <xf numFmtId="2" fontId="39" fillId="0" borderId="66" xfId="0" applyNumberFormat="1" applyFont="1" applyBorder="1" applyAlignment="1" applyProtection="1">
      <alignment horizontal="center" vertical="center" wrapText="1"/>
    </xf>
    <xf numFmtId="2" fontId="39" fillId="0" borderId="80" xfId="0" applyNumberFormat="1" applyFont="1" applyBorder="1" applyAlignment="1" applyProtection="1">
      <alignment horizontal="center" vertical="center" wrapText="1"/>
    </xf>
    <xf numFmtId="2" fontId="39" fillId="0" borderId="16" xfId="0" applyNumberFormat="1" applyFont="1" applyBorder="1" applyAlignment="1" applyProtection="1">
      <alignment horizontal="left" wrapText="1" indent="2"/>
    </xf>
    <xf numFmtId="49" fontId="29" fillId="0" borderId="21" xfId="0" applyNumberFormat="1" applyFont="1" applyFill="1" applyBorder="1" applyAlignment="1" applyProtection="1">
      <alignment horizontal="center" vertical="top" wrapText="1"/>
    </xf>
    <xf numFmtId="0" fontId="32" fillId="0" borderId="22" xfId="0" applyFont="1" applyFill="1" applyBorder="1" applyAlignment="1" applyProtection="1">
      <alignment horizontal="center" vertical="top" wrapText="1"/>
    </xf>
    <xf numFmtId="0" fontId="29" fillId="0" borderId="22" xfId="0" applyFont="1" applyFill="1" applyBorder="1" applyAlignment="1" applyProtection="1">
      <alignment horizontal="center" vertical="top" wrapText="1"/>
    </xf>
    <xf numFmtId="0" fontId="31" fillId="0" borderId="0" xfId="0" applyFont="1" applyFill="1" applyProtection="1"/>
    <xf numFmtId="49" fontId="29" fillId="0" borderId="74" xfId="0" applyNumberFormat="1" applyFont="1" applyFill="1" applyBorder="1" applyAlignment="1" applyProtection="1">
      <alignment horizontal="center" vertical="center" wrapText="1"/>
    </xf>
    <xf numFmtId="1" fontId="29" fillId="0" borderId="37" xfId="0" applyNumberFormat="1" applyFont="1" applyFill="1" applyBorder="1" applyAlignment="1" applyProtection="1">
      <alignment vertical="center" wrapText="1"/>
      <protection locked="0"/>
    </xf>
    <xf numFmtId="0" fontId="43" fillId="0" borderId="0" xfId="0" applyFont="1" applyFill="1" applyAlignment="1" applyProtection="1">
      <alignment horizontal="left"/>
    </xf>
    <xf numFmtId="0" fontId="30" fillId="0" borderId="2" xfId="0" applyFont="1" applyFill="1" applyBorder="1" applyProtection="1"/>
    <xf numFmtId="49" fontId="29" fillId="0" borderId="65" xfId="0" applyNumberFormat="1" applyFont="1" applyFill="1" applyBorder="1" applyAlignment="1" applyProtection="1">
      <alignment horizontal="center" vertical="center" wrapText="1"/>
    </xf>
    <xf numFmtId="164" fontId="29" fillId="0" borderId="6" xfId="0" applyNumberFormat="1" applyFont="1" applyFill="1" applyBorder="1" applyAlignment="1" applyProtection="1">
      <alignment vertical="center" wrapText="1"/>
      <protection locked="0"/>
    </xf>
    <xf numFmtId="0" fontId="30" fillId="0" borderId="2" xfId="0" applyFont="1" applyFill="1" applyBorder="1" applyAlignment="1" applyProtection="1"/>
    <xf numFmtId="0" fontId="31" fillId="0" borderId="2" xfId="0" applyFont="1" applyFill="1" applyBorder="1" applyProtection="1"/>
    <xf numFmtId="2" fontId="29" fillId="0" borderId="6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Fill="1" applyProtection="1"/>
    <xf numFmtId="0" fontId="29" fillId="0" borderId="6" xfId="0" applyFont="1" applyFill="1" applyBorder="1" applyAlignment="1" applyProtection="1">
      <alignment vertical="center" wrapText="1"/>
      <protection locked="0"/>
    </xf>
    <xf numFmtId="49" fontId="29" fillId="0" borderId="72" xfId="0" applyNumberFormat="1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vertical="center" wrapText="1"/>
      <protection locked="0"/>
    </xf>
    <xf numFmtId="2" fontId="20" fillId="0" borderId="11" xfId="0" applyNumberFormat="1" applyFont="1" applyFill="1" applyBorder="1" applyAlignment="1" applyProtection="1">
      <alignment vertical="center"/>
    </xf>
    <xf numFmtId="2" fontId="30" fillId="0" borderId="6" xfId="0" applyNumberFormat="1" applyFont="1" applyFill="1" applyBorder="1" applyAlignment="1" applyProtection="1">
      <alignment vertical="center" wrapText="1"/>
      <protection locked="0"/>
    </xf>
    <xf numFmtId="2" fontId="30" fillId="0" borderId="8" xfId="0" applyNumberFormat="1" applyFont="1" applyFill="1" applyBorder="1" applyAlignment="1" applyProtection="1">
      <alignment vertical="center" wrapText="1"/>
      <protection locked="0"/>
    </xf>
    <xf numFmtId="2" fontId="30" fillId="0" borderId="43" xfId="0" applyNumberFormat="1" applyFont="1" applyFill="1" applyBorder="1" applyAlignment="1" applyProtection="1">
      <alignment vertical="center"/>
      <protection locked="0"/>
    </xf>
    <xf numFmtId="2" fontId="30" fillId="0" borderId="45" xfId="0" applyNumberFormat="1" applyFont="1" applyFill="1" applyBorder="1" applyAlignment="1" applyProtection="1">
      <alignment vertical="center"/>
      <protection locked="0"/>
    </xf>
    <xf numFmtId="2" fontId="30" fillId="0" borderId="15" xfId="0" applyNumberFormat="1" applyFont="1" applyFill="1" applyBorder="1" applyAlignment="1" applyProtection="1">
      <alignment vertical="center"/>
      <protection locked="0"/>
    </xf>
    <xf numFmtId="2" fontId="30" fillId="0" borderId="16" xfId="0" applyNumberFormat="1" applyFont="1" applyFill="1" applyBorder="1" applyAlignment="1" applyProtection="1">
      <alignment vertical="center"/>
      <protection locked="0"/>
    </xf>
    <xf numFmtId="2" fontId="30" fillId="0" borderId="15" xfId="0" applyNumberFormat="1" applyFont="1" applyFill="1" applyBorder="1"/>
    <xf numFmtId="2" fontId="30" fillId="0" borderId="16" xfId="0" applyNumberFormat="1" applyFont="1" applyFill="1" applyBorder="1"/>
    <xf numFmtId="2" fontId="30" fillId="0" borderId="15" xfId="0" applyNumberFormat="1" applyFont="1" applyFill="1" applyBorder="1" applyProtection="1">
      <protection locked="0"/>
    </xf>
    <xf numFmtId="2" fontId="30" fillId="0" borderId="16" xfId="0" applyNumberFormat="1" applyFont="1" applyFill="1" applyBorder="1" applyProtection="1">
      <protection locked="0"/>
    </xf>
    <xf numFmtId="2" fontId="30" fillId="0" borderId="17" xfId="0" applyNumberFormat="1" applyFont="1" applyFill="1" applyBorder="1" applyAlignment="1">
      <alignment vertical="center"/>
    </xf>
    <xf numFmtId="2" fontId="30" fillId="0" borderId="19" xfId="0" applyNumberFormat="1" applyFont="1" applyFill="1" applyBorder="1" applyAlignment="1">
      <alignment vertical="center"/>
    </xf>
    <xf numFmtId="1" fontId="34" fillId="0" borderId="43" xfId="0" applyNumberFormat="1" applyFont="1" applyFill="1" applyBorder="1" applyAlignment="1" applyProtection="1">
      <alignment vertical="center" wrapText="1"/>
    </xf>
    <xf numFmtId="1" fontId="34" fillId="0" borderId="46" xfId="0" applyNumberFormat="1" applyFont="1" applyFill="1" applyBorder="1" applyAlignment="1" applyProtection="1">
      <alignment vertical="center" wrapText="1"/>
    </xf>
    <xf numFmtId="1" fontId="34" fillId="0" borderId="46" xfId="0" applyNumberFormat="1" applyFont="1" applyFill="1" applyBorder="1" applyAlignment="1" applyProtection="1">
      <alignment horizontal="right" vertical="center" wrapText="1"/>
    </xf>
    <xf numFmtId="1" fontId="34" fillId="0" borderId="45" xfId="0" applyNumberFormat="1" applyFont="1" applyFill="1" applyBorder="1" applyAlignment="1" applyProtection="1">
      <alignment horizontal="right" vertical="center" wrapText="1"/>
    </xf>
    <xf numFmtId="1" fontId="34" fillId="0" borderId="15" xfId="0" applyNumberFormat="1" applyFont="1" applyFill="1" applyBorder="1" applyAlignment="1" applyProtection="1">
      <alignment vertical="center" wrapText="1"/>
      <protection locked="0"/>
    </xf>
    <xf numFmtId="1" fontId="34" fillId="0" borderId="2" xfId="0" applyNumberFormat="1" applyFont="1" applyFill="1" applyBorder="1" applyAlignment="1" applyProtection="1">
      <alignment vertical="center" wrapText="1"/>
      <protection locked="0"/>
    </xf>
    <xf numFmtId="1" fontId="34" fillId="0" borderId="2" xfId="0" applyNumberFormat="1" applyFont="1" applyFill="1" applyBorder="1" applyAlignment="1" applyProtection="1">
      <alignment horizontal="right" vertical="center" wrapText="1"/>
    </xf>
    <xf numFmtId="1" fontId="34" fillId="0" borderId="16" xfId="0" applyNumberFormat="1" applyFont="1" applyFill="1" applyBorder="1" applyAlignment="1" applyProtection="1">
      <alignment horizontal="right" vertical="center" wrapText="1"/>
    </xf>
    <xf numFmtId="1" fontId="18" fillId="0" borderId="15" xfId="0" applyNumberFormat="1" applyFont="1" applyFill="1" applyBorder="1" applyAlignment="1" applyProtection="1">
      <alignment vertical="center"/>
    </xf>
    <xf numFmtId="1" fontId="18" fillId="0" borderId="2" xfId="0" applyNumberFormat="1" applyFont="1" applyFill="1" applyBorder="1" applyAlignment="1" applyProtection="1">
      <alignment vertical="center"/>
    </xf>
    <xf numFmtId="1" fontId="34" fillId="0" borderId="24" xfId="0" applyNumberFormat="1" applyFont="1" applyFill="1" applyBorder="1" applyAlignment="1" applyProtection="1">
      <alignment horizontal="right" vertical="center" wrapText="1"/>
    </xf>
    <xf numFmtId="1" fontId="34" fillId="0" borderId="33" xfId="0" applyNumberFormat="1" applyFont="1" applyFill="1" applyBorder="1" applyAlignment="1" applyProtection="1">
      <alignment horizontal="right" vertical="center" wrapText="1"/>
    </xf>
    <xf numFmtId="1" fontId="34" fillId="0" borderId="17" xfId="0" applyNumberFormat="1" applyFont="1" applyFill="1" applyBorder="1" applyAlignment="1" applyProtection="1">
      <alignment vertical="center"/>
    </xf>
    <xf numFmtId="1" fontId="34" fillId="0" borderId="18" xfId="0" applyNumberFormat="1" applyFont="1" applyFill="1" applyBorder="1" applyAlignment="1" applyProtection="1">
      <alignment vertical="center"/>
    </xf>
    <xf numFmtId="1" fontId="34" fillId="0" borderId="19" xfId="0" applyNumberFormat="1" applyFont="1" applyFill="1" applyBorder="1" applyAlignment="1" applyProtection="1">
      <alignment vertical="center"/>
    </xf>
    <xf numFmtId="2" fontId="30" fillId="0" borderId="43" xfId="0" applyNumberFormat="1" applyFont="1" applyFill="1" applyBorder="1" applyAlignment="1" applyProtection="1">
      <alignment vertical="center" wrapText="1"/>
      <protection locked="0"/>
    </xf>
    <xf numFmtId="2" fontId="30" fillId="0" borderId="45" xfId="0" applyNumberFormat="1" applyFont="1" applyFill="1" applyBorder="1" applyAlignment="1" applyProtection="1">
      <alignment vertical="center" wrapText="1"/>
      <protection locked="0"/>
    </xf>
    <xf numFmtId="2" fontId="30" fillId="0" borderId="16" xfId="0" applyNumberFormat="1" applyFont="1" applyFill="1" applyBorder="1" applyAlignment="1" applyProtection="1">
      <alignment vertical="center" wrapText="1"/>
      <protection locked="0"/>
    </xf>
    <xf numFmtId="2" fontId="30" fillId="0" borderId="67" xfId="0" applyNumberFormat="1" applyFont="1" applyFill="1" applyBorder="1" applyAlignment="1" applyProtection="1">
      <alignment horizontal="right" vertical="center" wrapText="1"/>
    </xf>
    <xf numFmtId="2" fontId="30" fillId="0" borderId="34" xfId="0" applyNumberFormat="1" applyFont="1" applyFill="1" applyBorder="1" applyAlignment="1" applyProtection="1">
      <alignment horizontal="right" vertical="center" wrapText="1"/>
    </xf>
    <xf numFmtId="2" fontId="30" fillId="0" borderId="18" xfId="0" applyNumberFormat="1" applyFont="1" applyFill="1" applyBorder="1" applyAlignment="1" applyProtection="1">
      <alignment vertical="center"/>
    </xf>
    <xf numFmtId="2" fontId="30" fillId="0" borderId="19" xfId="0" applyNumberFormat="1" applyFont="1" applyFill="1" applyBorder="1" applyAlignment="1" applyProtection="1">
      <alignment vertical="center"/>
    </xf>
    <xf numFmtId="2" fontId="30" fillId="0" borderId="12" xfId="0" applyNumberFormat="1" applyFont="1" applyFill="1" applyBorder="1" applyAlignment="1" applyProtection="1">
      <alignment vertical="center"/>
    </xf>
    <xf numFmtId="2" fontId="30" fillId="0" borderId="13" xfId="0" applyNumberFormat="1" applyFont="1" applyFill="1" applyBorder="1" applyAlignment="1" applyProtection="1">
      <alignment vertical="center"/>
    </xf>
    <xf numFmtId="2" fontId="30" fillId="0" borderId="14" xfId="0" applyNumberFormat="1" applyFont="1" applyFill="1" applyBorder="1" applyAlignment="1" applyProtection="1">
      <alignment vertical="center"/>
    </xf>
    <xf numFmtId="2" fontId="30" fillId="0" borderId="73" xfId="0" applyNumberFormat="1" applyFont="1" applyFill="1" applyBorder="1" applyAlignment="1" applyProtection="1">
      <alignment horizontal="right" vertical="center" wrapText="1"/>
    </xf>
    <xf numFmtId="2" fontId="30" fillId="0" borderId="70" xfId="0" applyNumberFormat="1" applyFont="1" applyFill="1" applyBorder="1" applyAlignment="1" applyProtection="1">
      <alignment horizontal="right" vertical="center" wrapText="1"/>
    </xf>
    <xf numFmtId="2" fontId="30" fillId="0" borderId="13" xfId="0" applyNumberFormat="1" applyFont="1" applyFill="1" applyBorder="1" applyAlignment="1" applyProtection="1">
      <alignment vertical="center" wrapText="1"/>
      <protection locked="0"/>
    </xf>
    <xf numFmtId="2" fontId="30" fillId="0" borderId="14" xfId="0" applyNumberFormat="1" applyFont="1" applyFill="1" applyBorder="1" applyAlignment="1" applyProtection="1">
      <alignment vertical="center" wrapText="1"/>
      <protection locked="0"/>
    </xf>
    <xf numFmtId="2" fontId="30" fillId="0" borderId="19" xfId="0" applyNumberFormat="1" applyFont="1" applyFill="1" applyBorder="1" applyAlignment="1" applyProtection="1">
      <alignment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</xf>
    <xf numFmtId="2" fontId="30" fillId="0" borderId="2" xfId="0" applyNumberFormat="1" applyFont="1" applyFill="1" applyBorder="1" applyProtection="1"/>
    <xf numFmtId="0" fontId="29" fillId="0" borderId="2" xfId="0" applyFont="1" applyBorder="1" applyAlignment="1" applyProtection="1">
      <alignment vertical="center" wrapText="1"/>
    </xf>
    <xf numFmtId="0" fontId="29" fillId="0" borderId="15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2" fontId="29" fillId="0" borderId="0" xfId="0" applyNumberFormat="1" applyFont="1" applyFill="1" applyBorder="1" applyProtection="1"/>
    <xf numFmtId="2" fontId="45" fillId="0" borderId="0" xfId="0" applyNumberFormat="1" applyFont="1" applyProtection="1"/>
    <xf numFmtId="2" fontId="5" fillId="0" borderId="0" xfId="0" applyNumberFormat="1" applyFont="1" applyProtection="1"/>
    <xf numFmtId="49" fontId="29" fillId="0" borderId="2" xfId="0" applyNumberFormat="1" applyFont="1" applyBorder="1" applyAlignment="1" applyProtection="1">
      <alignment horizontal="center" vertical="center"/>
    </xf>
    <xf numFmtId="0" fontId="60" fillId="0" borderId="2" xfId="0" applyFont="1" applyBorder="1" applyAlignment="1">
      <alignment vertical="center" wrapText="1"/>
    </xf>
    <xf numFmtId="165" fontId="60" fillId="0" borderId="2" xfId="0" applyNumberFormat="1" applyFont="1" applyBorder="1" applyAlignment="1">
      <alignment vertical="center" wrapText="1"/>
    </xf>
    <xf numFmtId="49" fontId="29" fillId="0" borderId="21" xfId="0" applyNumberFormat="1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/>
    </xf>
    <xf numFmtId="49" fontId="29" fillId="0" borderId="13" xfId="0" applyNumberFormat="1" applyFont="1" applyBorder="1" applyAlignment="1" applyProtection="1">
      <alignment horizontal="center" vertical="center"/>
    </xf>
    <xf numFmtId="0" fontId="60" fillId="0" borderId="13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49" fontId="29" fillId="0" borderId="18" xfId="0" applyNumberFormat="1" applyFont="1" applyBorder="1" applyAlignment="1" applyProtection="1">
      <alignment horizontal="center" vertical="center"/>
    </xf>
    <xf numFmtId="0" fontId="60" fillId="0" borderId="18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2" fontId="29" fillId="0" borderId="24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2" fontId="33" fillId="0" borderId="0" xfId="0" applyNumberFormat="1" applyFont="1" applyFill="1" applyAlignment="1" applyProtection="1">
      <alignment horizontal="center"/>
    </xf>
    <xf numFmtId="2" fontId="30" fillId="0" borderId="0" xfId="0" applyNumberFormat="1" applyFont="1"/>
    <xf numFmtId="0" fontId="0" fillId="0" borderId="51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34" fillId="0" borderId="5" xfId="0" applyFont="1" applyBorder="1" applyAlignment="1" applyProtection="1">
      <alignment horizontal="center" vertical="top" wrapText="1"/>
    </xf>
    <xf numFmtId="0" fontId="34" fillId="0" borderId="26" xfId="0" applyFont="1" applyBorder="1" applyAlignment="1" applyProtection="1">
      <alignment horizontal="center" vertical="top" wrapText="1"/>
    </xf>
    <xf numFmtId="0" fontId="38" fillId="0" borderId="7" xfId="0" applyFont="1" applyBorder="1" applyAlignment="1" applyProtection="1">
      <alignment horizontal="center" vertical="center" wrapText="1"/>
    </xf>
    <xf numFmtId="0" fontId="38" fillId="0" borderId="38" xfId="0" applyFont="1" applyBorder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34" fillId="0" borderId="36" xfId="0" applyFont="1" applyBorder="1" applyAlignment="1" applyProtection="1">
      <alignment horizontal="center" vertical="top" wrapText="1"/>
    </xf>
    <xf numFmtId="0" fontId="34" fillId="0" borderId="49" xfId="0" applyFont="1" applyBorder="1" applyAlignment="1" applyProtection="1">
      <alignment horizontal="center" vertical="top" wrapText="1"/>
    </xf>
    <xf numFmtId="0" fontId="0" fillId="0" borderId="69" xfId="0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top" wrapText="1"/>
    </xf>
    <xf numFmtId="0" fontId="17" fillId="0" borderId="26" xfId="0" applyFont="1" applyBorder="1" applyAlignment="1" applyProtection="1">
      <alignment horizontal="center" vertical="top" wrapText="1"/>
    </xf>
    <xf numFmtId="0" fontId="34" fillId="0" borderId="2" xfId="0" applyFont="1" applyBorder="1" applyAlignment="1" applyProtection="1">
      <alignment horizontal="center" vertical="center" wrapText="1"/>
    </xf>
    <xf numFmtId="0" fontId="34" fillId="0" borderId="44" xfId="0" applyFont="1" applyBorder="1" applyAlignment="1" applyProtection="1">
      <alignment horizontal="center" vertical="center" wrapText="1"/>
    </xf>
    <xf numFmtId="0" fontId="34" fillId="0" borderId="12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horizontal="center" vertical="center" wrapText="1"/>
    </xf>
    <xf numFmtId="0" fontId="34" fillId="0" borderId="15" xfId="0" applyFont="1" applyBorder="1" applyAlignment="1" applyProtection="1">
      <alignment horizontal="center" vertical="center" wrapText="1"/>
    </xf>
    <xf numFmtId="0" fontId="34" fillId="0" borderId="51" xfId="0" applyFont="1" applyBorder="1" applyAlignment="1" applyProtection="1">
      <alignment horizontal="center" vertical="center" wrapText="1"/>
    </xf>
    <xf numFmtId="0" fontId="34" fillId="0" borderId="30" xfId="0" applyFont="1" applyBorder="1" applyAlignment="1" applyProtection="1">
      <alignment horizontal="center" vertical="center" wrapText="1"/>
    </xf>
    <xf numFmtId="0" fontId="34" fillId="0" borderId="21" xfId="0" applyFont="1" applyBorder="1" applyAlignment="1" applyProtection="1">
      <alignment horizontal="center" vertical="center" wrapText="1"/>
    </xf>
    <xf numFmtId="0" fontId="34" fillId="0" borderId="14" xfId="0" applyFont="1" applyBorder="1" applyAlignment="1" applyProtection="1">
      <alignment horizontal="center" vertical="center" wrapText="1"/>
    </xf>
    <xf numFmtId="0" fontId="34" fillId="0" borderId="16" xfId="0" applyFont="1" applyBorder="1" applyAlignment="1" applyProtection="1">
      <alignment horizontal="center" vertical="center" wrapText="1"/>
    </xf>
    <xf numFmtId="0" fontId="34" fillId="0" borderId="58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</xf>
    <xf numFmtId="0" fontId="30" fillId="0" borderId="76" xfId="0" applyFont="1" applyBorder="1" applyAlignment="1">
      <alignment horizontal="left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/>
    </xf>
    <xf numFmtId="0" fontId="48" fillId="0" borderId="2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46" fillId="0" borderId="43" xfId="0" applyFont="1" applyBorder="1" applyAlignment="1">
      <alignment horizontal="left" vertical="center"/>
    </xf>
    <xf numFmtId="0" fontId="46" fillId="0" borderId="46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29" fillId="0" borderId="7" xfId="0" applyFont="1" applyFill="1" applyBorder="1" applyAlignment="1" applyProtection="1">
      <alignment horizontal="left" vertical="center" wrapText="1"/>
    </xf>
    <xf numFmtId="0" fontId="29" fillId="0" borderId="38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0" fontId="29" fillId="0" borderId="26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center" wrapText="1"/>
    </xf>
    <xf numFmtId="0" fontId="30" fillId="0" borderId="51" xfId="0" applyFont="1" applyFill="1" applyBorder="1" applyAlignment="1" applyProtection="1">
      <alignment horizontal="center" vertical="center"/>
    </xf>
    <xf numFmtId="0" fontId="30" fillId="0" borderId="69" xfId="0" applyFont="1" applyFill="1" applyBorder="1" applyAlignment="1" applyProtection="1">
      <alignment horizontal="center" vertical="center"/>
    </xf>
    <xf numFmtId="0" fontId="30" fillId="0" borderId="43" xfId="0" applyFont="1" applyFill="1" applyBorder="1" applyAlignment="1" applyProtection="1">
      <alignment horizontal="center" vertical="center"/>
    </xf>
    <xf numFmtId="0" fontId="29" fillId="0" borderId="36" xfId="0" applyFont="1" applyFill="1" applyBorder="1" applyAlignment="1" applyProtection="1">
      <alignment horizontal="left" vertical="center" wrapText="1"/>
    </xf>
    <xf numFmtId="0" fontId="29" fillId="0" borderId="49" xfId="0" applyFont="1" applyFill="1" applyBorder="1" applyAlignment="1" applyProtection="1">
      <alignment horizontal="left" vertical="center" wrapText="1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20" xfId="0" applyFont="1" applyFill="1" applyBorder="1" applyAlignment="1" applyProtection="1">
      <alignment horizontal="center" vertical="center" wrapText="1"/>
    </xf>
    <xf numFmtId="0" fontId="29" fillId="0" borderId="30" xfId="0" applyFont="1" applyFill="1" applyBorder="1" applyAlignment="1" applyProtection="1">
      <alignment horizontal="center" vertical="center" wrapText="1"/>
    </xf>
    <xf numFmtId="0" fontId="29" fillId="0" borderId="21" xfId="0" applyFont="1" applyFill="1" applyBorder="1" applyAlignment="1" applyProtection="1">
      <alignment horizontal="center" vertical="center" wrapText="1"/>
    </xf>
    <xf numFmtId="2" fontId="30" fillId="0" borderId="2" xfId="0" applyNumberFormat="1" applyFont="1" applyFill="1" applyBorder="1" applyAlignment="1" applyProtection="1">
      <alignment horizontal="left" vertical="top" wrapText="1"/>
    </xf>
    <xf numFmtId="2" fontId="30" fillId="0" borderId="2" xfId="0" applyNumberFormat="1" applyFont="1" applyFill="1" applyBorder="1" applyProtection="1"/>
    <xf numFmtId="2" fontId="40" fillId="0" borderId="0" xfId="0" applyNumberFormat="1" applyFont="1" applyAlignment="1" applyProtection="1">
      <alignment horizontal="left" wrapText="1"/>
    </xf>
    <xf numFmtId="0" fontId="34" fillId="0" borderId="0" xfId="0" applyFont="1" applyBorder="1" applyAlignment="1" applyProtection="1">
      <alignment horizontal="center" vertical="center" wrapText="1"/>
    </xf>
    <xf numFmtId="2" fontId="0" fillId="0" borderId="15" xfId="0" applyNumberFormat="1" applyBorder="1" applyAlignment="1" applyProtection="1">
      <alignment horizontal="center" vertical="center"/>
    </xf>
    <xf numFmtId="2" fontId="39" fillId="0" borderId="50" xfId="0" applyNumberFormat="1" applyFont="1" applyBorder="1" applyAlignment="1" applyProtection="1">
      <alignment horizontal="center" vertical="top" wrapText="1"/>
    </xf>
    <xf numFmtId="2" fontId="39" fillId="0" borderId="60" xfId="0" applyNumberFormat="1" applyFont="1" applyBorder="1" applyAlignment="1" applyProtection="1">
      <alignment horizontal="center" vertical="top" wrapText="1"/>
    </xf>
    <xf numFmtId="2" fontId="39" fillId="0" borderId="30" xfId="0" applyNumberFormat="1" applyFont="1" applyBorder="1" applyAlignment="1" applyProtection="1">
      <alignment horizontal="center" vertical="top" wrapText="1"/>
    </xf>
    <xf numFmtId="2" fontId="39" fillId="0" borderId="21" xfId="0" applyNumberFormat="1" applyFont="1" applyBorder="1" applyAlignment="1" applyProtection="1">
      <alignment horizontal="center" vertical="top" wrapText="1"/>
    </xf>
    <xf numFmtId="2" fontId="39" fillId="0" borderId="12" xfId="0" applyNumberFormat="1" applyFont="1" applyBorder="1" applyAlignment="1" applyProtection="1">
      <alignment horizontal="left" wrapText="1"/>
    </xf>
    <xf numFmtId="2" fontId="39" fillId="0" borderId="14" xfId="0" applyNumberFormat="1" applyFont="1" applyBorder="1" applyAlignment="1" applyProtection="1">
      <alignment horizontal="left" wrapText="1"/>
    </xf>
    <xf numFmtId="2" fontId="39" fillId="0" borderId="17" xfId="0" applyNumberFormat="1" applyFont="1" applyBorder="1" applyAlignment="1" applyProtection="1">
      <alignment horizontal="left" wrapText="1"/>
    </xf>
    <xf numFmtId="2" fontId="39" fillId="0" borderId="19" xfId="0" applyNumberFormat="1" applyFont="1" applyBorder="1" applyAlignment="1" applyProtection="1">
      <alignment horizontal="left" wrapText="1"/>
    </xf>
    <xf numFmtId="2" fontId="39" fillId="0" borderId="15" xfId="0" applyNumberFormat="1" applyFont="1" applyBorder="1" applyAlignment="1" applyProtection="1">
      <alignment horizontal="left" wrapText="1"/>
    </xf>
    <xf numFmtId="2" fontId="39" fillId="0" borderId="16" xfId="0" applyNumberFormat="1" applyFont="1" applyBorder="1" applyAlignment="1" applyProtection="1">
      <alignment horizontal="left" wrapText="1"/>
    </xf>
    <xf numFmtId="0" fontId="34" fillId="0" borderId="76" xfId="0" applyFont="1" applyBorder="1" applyAlignment="1" applyProtection="1">
      <alignment horizontal="left" vertical="center" wrapText="1"/>
    </xf>
    <xf numFmtId="0" fontId="29" fillId="0" borderId="30" xfId="0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vertical="center" wrapText="1"/>
    </xf>
    <xf numFmtId="0" fontId="29" fillId="0" borderId="2" xfId="0" applyFont="1" applyBorder="1" applyAlignment="1" applyProtection="1">
      <alignment vertical="center" wrapText="1"/>
    </xf>
    <xf numFmtId="0" fontId="29" fillId="0" borderId="12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vertical="center"/>
    </xf>
    <xf numFmtId="0" fontId="29" fillId="0" borderId="15" xfId="0" applyFont="1" applyBorder="1" applyAlignment="1" applyProtection="1">
      <alignment vertical="center"/>
    </xf>
    <xf numFmtId="0" fontId="29" fillId="0" borderId="12" xfId="0" applyFont="1" applyBorder="1" applyAlignment="1" applyProtection="1">
      <alignment vertical="center"/>
    </xf>
    <xf numFmtId="0" fontId="29" fillId="0" borderId="13" xfId="0" applyFont="1" applyBorder="1" applyAlignment="1" applyProtection="1">
      <alignment vertical="center"/>
    </xf>
    <xf numFmtId="0" fontId="32" fillId="0" borderId="17" xfId="0" applyFont="1" applyBorder="1" applyAlignment="1" applyProtection="1">
      <alignment vertical="center" wrapText="1"/>
    </xf>
    <xf numFmtId="0" fontId="32" fillId="0" borderId="18" xfId="0" applyFont="1" applyBorder="1" applyAlignment="1" applyProtection="1">
      <alignment vertical="center" wrapText="1"/>
    </xf>
    <xf numFmtId="0" fontId="29" fillId="0" borderId="2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</xf>
    <xf numFmtId="49" fontId="29" fillId="0" borderId="13" xfId="0" applyNumberFormat="1" applyFont="1" applyBorder="1" applyAlignment="1" applyProtection="1">
      <alignment horizontal="center" vertical="center" wrapText="1"/>
    </xf>
    <xf numFmtId="49" fontId="29" fillId="0" borderId="18" xfId="0" applyNumberFormat="1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9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horizontal="center" vertical="center" wrapText="1"/>
    </xf>
    <xf numFmtId="0" fontId="30" fillId="0" borderId="76" xfId="0" applyFont="1" applyBorder="1" applyAlignment="1" applyProtection="1">
      <alignment horizontal="left" wrapText="1"/>
    </xf>
    <xf numFmtId="0" fontId="31" fillId="0" borderId="12" xfId="0" applyFont="1" applyBorder="1" applyAlignment="1" applyProtection="1">
      <alignment horizontal="left" vertical="center" wrapText="1"/>
    </xf>
    <xf numFmtId="0" fontId="31" fillId="0" borderId="13" xfId="0" applyFont="1" applyBorder="1" applyAlignment="1" applyProtection="1">
      <alignment horizontal="left" vertical="center" wrapText="1"/>
    </xf>
    <xf numFmtId="0" fontId="31" fillId="0" borderId="17" xfId="0" applyFont="1" applyBorder="1" applyAlignment="1" applyProtection="1">
      <alignment horizontal="left" vertical="center" wrapText="1"/>
    </xf>
    <xf numFmtId="0" fontId="31" fillId="0" borderId="18" xfId="0" applyFont="1" applyBorder="1" applyAlignment="1" applyProtection="1">
      <alignment horizontal="left" vertical="center" wrapText="1"/>
    </xf>
    <xf numFmtId="0" fontId="30" fillId="0" borderId="18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30" fillId="0" borderId="15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9" fillId="0" borderId="2" xfId="0" applyFont="1" applyBorder="1" applyAlignment="1" applyProtection="1">
      <alignment horizontal="center" vertical="center" wrapText="1"/>
    </xf>
    <xf numFmtId="0" fontId="30" fillId="0" borderId="63" xfId="0" applyFont="1" applyBorder="1" applyAlignment="1" applyProtection="1">
      <alignment horizontal="center" vertical="center" wrapText="1"/>
    </xf>
    <xf numFmtId="0" fontId="30" fillId="0" borderId="83" xfId="0" applyFont="1" applyBorder="1" applyAlignment="1" applyProtection="1">
      <alignment horizontal="center" vertical="center" wrapText="1"/>
    </xf>
    <xf numFmtId="0" fontId="30" fillId="0" borderId="43" xfId="0" applyFont="1" applyBorder="1" applyAlignment="1" applyProtection="1">
      <alignment horizontal="left" vertical="center" wrapText="1"/>
    </xf>
    <xf numFmtId="0" fontId="30" fillId="0" borderId="46" xfId="0" applyFont="1" applyBorder="1" applyAlignment="1" applyProtection="1">
      <alignment horizontal="left" vertical="center" wrapText="1"/>
    </xf>
    <xf numFmtId="0" fontId="53" fillId="6" borderId="0" xfId="0" applyFont="1" applyFill="1" applyBorder="1" applyAlignment="1" applyProtection="1">
      <alignment horizontal="center" vertical="center" wrapText="1"/>
    </xf>
    <xf numFmtId="0" fontId="30" fillId="0" borderId="12" xfId="0" applyFont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0" fillId="0" borderId="17" xfId="0" applyFont="1" applyBorder="1" applyAlignment="1" applyProtection="1">
      <alignment horizontal="center" vertical="center" wrapText="1"/>
    </xf>
    <xf numFmtId="0" fontId="30" fillId="0" borderId="18" xfId="0" applyFont="1" applyBorder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 wrapText="1"/>
    </xf>
    <xf numFmtId="49" fontId="30" fillId="0" borderId="13" xfId="0" applyNumberFormat="1" applyFont="1" applyBorder="1" applyAlignment="1" applyProtection="1">
      <alignment horizontal="center" vertical="center" wrapText="1"/>
    </xf>
    <xf numFmtId="49" fontId="30" fillId="0" borderId="2" xfId="0" applyNumberFormat="1" applyFont="1" applyBorder="1" applyAlignment="1" applyProtection="1">
      <alignment horizontal="center" vertical="center" wrapText="1"/>
    </xf>
    <xf numFmtId="49" fontId="30" fillId="0" borderId="18" xfId="0" applyNumberFormat="1" applyFont="1" applyBorder="1" applyAlignment="1" applyProtection="1">
      <alignment horizontal="center" vertical="center" wrapText="1"/>
    </xf>
    <xf numFmtId="0" fontId="30" fillId="0" borderId="14" xfId="0" applyFont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center" vertical="center" wrapText="1"/>
    </xf>
    <xf numFmtId="0" fontId="30" fillId="0" borderId="19" xfId="0" applyFont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center" wrapText="1"/>
    </xf>
    <xf numFmtId="0" fontId="30" fillId="0" borderId="2" xfId="0" applyFont="1" applyFill="1" applyBorder="1" applyAlignment="1" applyProtection="1">
      <alignment horizontal="left" vertical="center" wrapText="1"/>
    </xf>
    <xf numFmtId="0" fontId="30" fillId="0" borderId="43" xfId="0" applyFont="1" applyFill="1" applyBorder="1" applyAlignment="1" applyProtection="1">
      <alignment horizontal="left" vertical="center" wrapText="1"/>
    </xf>
    <xf numFmtId="0" fontId="30" fillId="0" borderId="46" xfId="0" applyFont="1" applyFill="1" applyBorder="1" applyAlignment="1" applyProtection="1">
      <alignment horizontal="left" vertical="center" wrapText="1"/>
    </xf>
    <xf numFmtId="0" fontId="30" fillId="0" borderId="15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50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 applyProtection="1">
      <alignment horizontal="center" vertical="center" wrapText="1"/>
    </xf>
    <xf numFmtId="0" fontId="29" fillId="0" borderId="18" xfId="0" applyFont="1" applyFill="1" applyBorder="1" applyAlignment="1" applyProtection="1">
      <alignment horizontal="center" vertical="center" wrapText="1"/>
    </xf>
    <xf numFmtId="0" fontId="30" fillId="0" borderId="63" xfId="0" applyFont="1" applyFill="1" applyBorder="1" applyAlignment="1" applyProtection="1">
      <alignment horizontal="center" vertical="center"/>
    </xf>
    <xf numFmtId="0" fontId="30" fillId="0" borderId="83" xfId="0" applyFont="1" applyFill="1" applyBorder="1" applyAlignment="1" applyProtection="1">
      <alignment horizontal="center" vertical="center"/>
    </xf>
    <xf numFmtId="0" fontId="51" fillId="0" borderId="0" xfId="0" applyNumberFormat="1" applyFont="1" applyFill="1" applyAlignment="1" applyProtection="1">
      <alignment horizontal="center"/>
    </xf>
    <xf numFmtId="49" fontId="29" fillId="0" borderId="13" xfId="0" applyNumberFormat="1" applyFont="1" applyFill="1" applyBorder="1" applyAlignment="1" applyProtection="1">
      <alignment horizontal="center" vertical="center" wrapText="1"/>
    </xf>
    <xf numFmtId="49" fontId="29" fillId="0" borderId="18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center" vertical="center"/>
    </xf>
    <xf numFmtId="164" fontId="5" fillId="0" borderId="15" xfId="0" applyNumberFormat="1" applyFont="1" applyBorder="1" applyAlignment="1" applyProtection="1">
      <alignment horizontal="left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164" fontId="16" fillId="0" borderId="17" xfId="0" applyNumberFormat="1" applyFont="1" applyBorder="1" applyAlignment="1" applyProtection="1">
      <alignment horizontal="left" vertical="center" wrapText="1"/>
    </xf>
    <xf numFmtId="164" fontId="16" fillId="0" borderId="18" xfId="0" applyNumberFormat="1" applyFont="1" applyBorder="1" applyAlignment="1" applyProtection="1">
      <alignment horizontal="left" vertical="center" wrapText="1"/>
    </xf>
    <xf numFmtId="164" fontId="30" fillId="0" borderId="15" xfId="0" applyNumberFormat="1" applyFont="1" applyBorder="1" applyAlignment="1" applyProtection="1">
      <alignment horizontal="center" vertical="center"/>
    </xf>
    <xf numFmtId="164" fontId="5" fillId="0" borderId="43" xfId="0" applyNumberFormat="1" applyFont="1" applyBorder="1" applyAlignment="1" applyProtection="1">
      <alignment horizontal="left" vertical="center" wrapText="1"/>
    </xf>
    <xf numFmtId="164" fontId="5" fillId="0" borderId="46" xfId="0" applyNumberFormat="1" applyFont="1" applyBorder="1" applyAlignment="1" applyProtection="1">
      <alignment horizontal="left" vertical="center" wrapText="1"/>
    </xf>
    <xf numFmtId="164" fontId="37" fillId="0" borderId="12" xfId="0" applyNumberFormat="1" applyFont="1" applyBorder="1" applyAlignment="1" applyProtection="1">
      <alignment horizontal="center" vertical="center" wrapText="1"/>
    </xf>
    <xf numFmtId="164" fontId="37" fillId="0" borderId="13" xfId="0" applyNumberFormat="1" applyFont="1" applyBorder="1" applyAlignment="1" applyProtection="1">
      <alignment horizontal="center" vertical="center" wrapText="1"/>
    </xf>
    <xf numFmtId="164" fontId="37" fillId="0" borderId="17" xfId="0" applyNumberFormat="1" applyFont="1" applyBorder="1" applyAlignment="1" applyProtection="1">
      <alignment horizontal="center" vertical="center" wrapText="1"/>
    </xf>
    <xf numFmtId="164" fontId="37" fillId="0" borderId="18" xfId="0" applyNumberFormat="1" applyFont="1" applyBorder="1" applyAlignment="1" applyProtection="1">
      <alignment horizontal="center" vertical="center" wrapText="1"/>
    </xf>
    <xf numFmtId="164" fontId="34" fillId="0" borderId="63" xfId="0" applyNumberFormat="1" applyFont="1" applyBorder="1" applyAlignment="1" applyProtection="1">
      <alignment horizontal="center" vertical="top" wrapText="1"/>
    </xf>
    <xf numFmtId="164" fontId="34" fillId="0" borderId="83" xfId="0" applyNumberFormat="1" applyFont="1" applyBorder="1" applyAlignment="1" applyProtection="1">
      <alignment horizontal="center" vertical="top" wrapText="1"/>
    </xf>
    <xf numFmtId="0" fontId="34" fillId="0" borderId="0" xfId="0" applyFont="1" applyAlignment="1" applyProtection="1">
      <alignment horizontal="center" vertical="center"/>
    </xf>
    <xf numFmtId="164" fontId="37" fillId="0" borderId="14" xfId="0" applyNumberFormat="1" applyFont="1" applyBorder="1" applyAlignment="1" applyProtection="1">
      <alignment horizontal="center" vertical="center" wrapText="1"/>
    </xf>
    <xf numFmtId="164" fontId="37" fillId="0" borderId="19" xfId="0" applyNumberFormat="1" applyFont="1" applyBorder="1" applyAlignment="1" applyProtection="1">
      <alignment horizontal="center" vertical="center" wrapText="1"/>
    </xf>
    <xf numFmtId="0" fontId="53" fillId="6" borderId="0" xfId="0" applyFont="1" applyFill="1" applyAlignment="1" applyProtection="1">
      <alignment horizontal="center" vertical="center" wrapText="1"/>
    </xf>
    <xf numFmtId="164" fontId="17" fillId="0" borderId="15" xfId="0" applyNumberFormat="1" applyFont="1" applyBorder="1" applyAlignment="1" applyProtection="1">
      <alignment horizontal="left" vertical="top" wrapText="1"/>
    </xf>
    <xf numFmtId="164" fontId="17" fillId="0" borderId="2" xfId="0" applyNumberFormat="1" applyFont="1" applyBorder="1" applyAlignment="1" applyProtection="1">
      <alignment horizontal="left" vertical="top" wrapText="1"/>
    </xf>
    <xf numFmtId="164" fontId="17" fillId="0" borderId="43" xfId="0" applyNumberFormat="1" applyFont="1" applyBorder="1" applyAlignment="1" applyProtection="1">
      <alignment horizontal="left" vertical="top" wrapText="1"/>
    </xf>
    <xf numFmtId="164" fontId="17" fillId="0" borderId="46" xfId="0" applyNumberFormat="1" applyFont="1" applyBorder="1" applyAlignment="1" applyProtection="1">
      <alignment horizontal="left" vertical="top" wrapText="1"/>
    </xf>
    <xf numFmtId="164" fontId="37" fillId="0" borderId="63" xfId="0" applyNumberFormat="1" applyFont="1" applyBorder="1" applyAlignment="1" applyProtection="1">
      <alignment horizontal="center" vertical="center" wrapText="1"/>
    </xf>
    <xf numFmtId="164" fontId="37" fillId="0" borderId="83" xfId="0" applyNumberFormat="1" applyFont="1" applyBorder="1" applyAlignment="1" applyProtection="1">
      <alignment horizontal="center" vertical="center" wrapText="1"/>
    </xf>
    <xf numFmtId="164" fontId="0" fillId="0" borderId="15" xfId="0" applyNumberFormat="1" applyBorder="1" applyAlignment="1" applyProtection="1">
      <alignment horizontal="center" vertical="center"/>
    </xf>
    <xf numFmtId="164" fontId="17" fillId="0" borderId="17" xfId="0" applyNumberFormat="1" applyFont="1" applyBorder="1" applyAlignment="1" applyProtection="1">
      <alignment horizontal="left" vertical="top" wrapText="1"/>
    </xf>
    <xf numFmtId="164" fontId="17" fillId="0" borderId="18" xfId="0" applyNumberFormat="1" applyFont="1" applyBorder="1" applyAlignment="1" applyProtection="1">
      <alignment horizontal="left" vertical="top" wrapText="1"/>
    </xf>
    <xf numFmtId="164" fontId="34" fillId="0" borderId="2" xfId="0" applyNumberFormat="1" applyFont="1" applyBorder="1" applyAlignment="1" applyProtection="1">
      <alignment horizontal="center" vertical="top" wrapText="1"/>
    </xf>
    <xf numFmtId="0" fontId="30" fillId="0" borderId="0" xfId="0" applyFont="1" applyBorder="1" applyAlignment="1" applyProtection="1">
      <alignment horizontal="center" vertical="center"/>
    </xf>
    <xf numFmtId="164" fontId="37" fillId="0" borderId="16" xfId="0" applyNumberFormat="1" applyFont="1" applyBorder="1" applyAlignment="1" applyProtection="1">
      <alignment horizontal="center" vertical="top" wrapText="1"/>
    </xf>
    <xf numFmtId="164" fontId="37" fillId="0" borderId="19" xfId="0" applyNumberFormat="1" applyFont="1" applyBorder="1" applyAlignment="1" applyProtection="1">
      <alignment horizontal="center" vertical="top" wrapText="1"/>
    </xf>
    <xf numFmtId="164" fontId="37" fillId="0" borderId="2" xfId="0" applyNumberFormat="1" applyFont="1" applyBorder="1" applyAlignment="1" applyProtection="1">
      <alignment horizontal="center" vertical="center" wrapText="1"/>
    </xf>
    <xf numFmtId="49" fontId="37" fillId="0" borderId="2" xfId="0" applyNumberFormat="1" applyFont="1" applyBorder="1" applyAlignment="1" applyProtection="1">
      <alignment horizontal="center" vertical="center" wrapText="1"/>
    </xf>
    <xf numFmtId="49" fontId="37" fillId="0" borderId="18" xfId="0" applyNumberFormat="1" applyFont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horizontal="center" vertical="center"/>
    </xf>
    <xf numFmtId="164" fontId="30" fillId="0" borderId="12" xfId="0" applyNumberFormat="1" applyFont="1" applyBorder="1" applyAlignment="1" applyProtection="1">
      <alignment horizontal="center" vertical="center" wrapText="1"/>
    </xf>
    <xf numFmtId="164" fontId="30" fillId="0" borderId="13" xfId="0" applyNumberFormat="1" applyFont="1" applyBorder="1" applyAlignment="1" applyProtection="1">
      <alignment horizontal="center" vertical="center" wrapText="1"/>
    </xf>
    <xf numFmtId="164" fontId="30" fillId="0" borderId="15" xfId="0" applyNumberFormat="1" applyFont="1" applyBorder="1" applyAlignment="1" applyProtection="1">
      <alignment horizontal="center" vertical="center" wrapText="1"/>
    </xf>
    <xf numFmtId="164" fontId="30" fillId="0" borderId="2" xfId="0" applyNumberFormat="1" applyFont="1" applyBorder="1" applyAlignment="1" applyProtection="1">
      <alignment horizontal="center" vertical="center" wrapText="1"/>
    </xf>
    <xf numFmtId="164" fontId="30" fillId="0" borderId="17" xfId="0" applyNumberFormat="1" applyFont="1" applyBorder="1" applyAlignment="1" applyProtection="1">
      <alignment horizontal="center" vertical="center" wrapText="1"/>
    </xf>
    <xf numFmtId="164" fontId="30" fillId="0" borderId="18" xfId="0" applyNumberFormat="1" applyFont="1" applyBorder="1" applyAlignment="1" applyProtection="1">
      <alignment horizontal="center" vertical="center" wrapText="1"/>
    </xf>
    <xf numFmtId="49" fontId="34" fillId="0" borderId="13" xfId="0" applyNumberFormat="1" applyFont="1" applyBorder="1" applyAlignment="1" applyProtection="1">
      <alignment horizontal="center" vertical="center" wrapText="1"/>
    </xf>
    <xf numFmtId="49" fontId="34" fillId="0" borderId="18" xfId="0" applyNumberFormat="1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17" xfId="0" applyFont="1" applyBorder="1" applyAlignment="1" applyProtection="1">
      <alignment horizontal="center" vertical="center" wrapText="1"/>
    </xf>
    <xf numFmtId="0" fontId="34" fillId="0" borderId="17" xfId="0" applyFont="1" applyBorder="1" applyAlignment="1" applyProtection="1">
      <alignment horizontal="left" vertical="center" wrapText="1"/>
    </xf>
    <xf numFmtId="0" fontId="34" fillId="0" borderId="18" xfId="0" applyFont="1" applyBorder="1" applyAlignment="1" applyProtection="1">
      <alignment horizontal="left" vertical="center" wrapText="1"/>
    </xf>
    <xf numFmtId="0" fontId="34" fillId="0" borderId="15" xfId="0" applyFont="1" applyBorder="1" applyAlignment="1" applyProtection="1">
      <alignment horizontal="left" vertical="center" wrapText="1"/>
    </xf>
    <xf numFmtId="0" fontId="34" fillId="0" borderId="2" xfId="0" applyFont="1" applyBorder="1" applyAlignment="1" applyProtection="1">
      <alignment horizontal="left" vertical="center" wrapText="1"/>
    </xf>
    <xf numFmtId="0" fontId="34" fillId="0" borderId="43" xfId="0" applyFont="1" applyBorder="1" applyAlignment="1" applyProtection="1">
      <alignment horizontal="left" vertical="center" wrapText="1"/>
    </xf>
    <xf numFmtId="0" fontId="34" fillId="0" borderId="46" xfId="0" applyFont="1" applyBorder="1" applyAlignment="1" applyProtection="1">
      <alignment horizontal="left" vertical="center" wrapText="1"/>
    </xf>
    <xf numFmtId="0" fontId="30" fillId="0" borderId="15" xfId="0" applyFont="1" applyBorder="1" applyAlignment="1" applyProtection="1">
      <alignment horizontal="center" vertical="center"/>
    </xf>
    <xf numFmtId="0" fontId="30" fillId="0" borderId="76" xfId="0" applyFont="1" applyBorder="1" applyAlignment="1" applyProtection="1">
      <alignment horizontal="center" vertical="center" wrapText="1"/>
    </xf>
    <xf numFmtId="2" fontId="56" fillId="0" borderId="0" xfId="0" applyNumberFormat="1" applyFont="1" applyAlignment="1" applyProtection="1">
      <alignment horizontal="left" wrapText="1"/>
    </xf>
    <xf numFmtId="2" fontId="39" fillId="0" borderId="9" xfId="0" applyNumberFormat="1" applyFont="1" applyFill="1" applyBorder="1" applyAlignment="1" applyProtection="1">
      <alignment horizontal="center" vertical="top" wrapText="1"/>
    </xf>
    <xf numFmtId="2" fontId="39" fillId="0" borderId="77" xfId="0" applyNumberFormat="1" applyFont="1" applyFill="1" applyBorder="1" applyAlignment="1" applyProtection="1">
      <alignment horizontal="center" vertical="top" wrapText="1"/>
    </xf>
    <xf numFmtId="2" fontId="39" fillId="0" borderId="68" xfId="0" applyNumberFormat="1" applyFont="1" applyFill="1" applyBorder="1" applyAlignment="1" applyProtection="1">
      <alignment horizontal="center" vertical="top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30" fillId="0" borderId="18" xfId="0" applyFont="1" applyFill="1" applyBorder="1" applyAlignment="1" applyProtection="1">
      <alignment horizontal="left" vertical="top" wrapText="1"/>
    </xf>
    <xf numFmtId="0" fontId="30" fillId="0" borderId="15" xfId="0" applyFont="1" applyFill="1" applyBorder="1" applyAlignment="1" applyProtection="1">
      <alignment horizontal="left" vertical="top" wrapText="1"/>
    </xf>
    <xf numFmtId="0" fontId="30" fillId="0" borderId="2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left" vertical="top" wrapText="1"/>
    </xf>
    <xf numFmtId="0" fontId="30" fillId="0" borderId="46" xfId="0" applyFont="1" applyFill="1" applyBorder="1" applyAlignment="1" applyProtection="1">
      <alignment horizontal="left" vertical="top" wrapText="1"/>
    </xf>
    <xf numFmtId="49" fontId="30" fillId="0" borderId="63" xfId="0" applyNumberFormat="1" applyFont="1" applyBorder="1" applyAlignment="1" applyProtection="1">
      <alignment horizontal="center" vertical="top" wrapText="1"/>
    </xf>
    <xf numFmtId="49" fontId="30" fillId="0" borderId="83" xfId="0" applyNumberFormat="1" applyFont="1" applyBorder="1" applyAlignment="1" applyProtection="1">
      <alignment horizontal="center" vertical="top" wrapText="1"/>
    </xf>
    <xf numFmtId="49" fontId="30" fillId="0" borderId="12" xfId="0" applyNumberFormat="1" applyFont="1" applyBorder="1" applyAlignment="1" applyProtection="1">
      <alignment horizontal="center" vertical="center" wrapText="1"/>
    </xf>
    <xf numFmtId="49" fontId="30" fillId="0" borderId="17" xfId="0" applyNumberFormat="1" applyFont="1" applyBorder="1" applyAlignment="1" applyProtection="1">
      <alignment horizontal="center" vertical="center" wrapText="1"/>
    </xf>
    <xf numFmtId="0" fontId="34" fillId="0" borderId="0" xfId="3" applyFont="1" applyAlignment="1">
      <alignment horizontal="center"/>
    </xf>
    <xf numFmtId="0" fontId="34" fillId="0" borderId="57" xfId="3" applyFont="1" applyBorder="1" applyAlignment="1">
      <alignment horizontal="center" vertical="center"/>
    </xf>
    <xf numFmtId="0" fontId="34" fillId="0" borderId="0" xfId="3" applyFont="1" applyBorder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34" fillId="0" borderId="1" xfId="3" applyFont="1" applyBorder="1" applyAlignment="1">
      <alignment horizontal="center"/>
    </xf>
    <xf numFmtId="0" fontId="38" fillId="0" borderId="30" xfId="3" applyFont="1" applyBorder="1" applyAlignment="1">
      <alignment horizontal="left"/>
    </xf>
    <xf numFmtId="0" fontId="34" fillId="0" borderId="21" xfId="3" applyFont="1" applyBorder="1" applyAlignment="1">
      <alignment horizontal="left"/>
    </xf>
    <xf numFmtId="0" fontId="34" fillId="0" borderId="78" xfId="3" applyFont="1" applyBorder="1" applyAlignment="1">
      <alignment horizontal="left"/>
    </xf>
    <xf numFmtId="0" fontId="34" fillId="0" borderId="78" xfId="3" applyFont="1" applyBorder="1" applyAlignment="1">
      <alignment horizontal="center"/>
    </xf>
    <xf numFmtId="0" fontId="34" fillId="0" borderId="20" xfId="3" applyFont="1" applyBorder="1" applyAlignment="1">
      <alignment horizontal="center"/>
    </xf>
    <xf numFmtId="0" fontId="34" fillId="0" borderId="68" xfId="3" applyFont="1" applyBorder="1" applyAlignment="1">
      <alignment horizontal="center"/>
    </xf>
    <xf numFmtId="0" fontId="34" fillId="0" borderId="15" xfId="3" applyFont="1" applyBorder="1" applyAlignment="1">
      <alignment horizontal="left"/>
    </xf>
    <xf numFmtId="0" fontId="34" fillId="0" borderId="2" xfId="3" applyFont="1" applyBorder="1" applyAlignment="1">
      <alignment horizontal="left"/>
    </xf>
    <xf numFmtId="0" fontId="34" fillId="0" borderId="65" xfId="3" applyFont="1" applyBorder="1" applyAlignment="1">
      <alignment horizontal="left"/>
    </xf>
    <xf numFmtId="0" fontId="34" fillId="0" borderId="65" xfId="3" applyFont="1" applyBorder="1" applyAlignment="1">
      <alignment horizontal="center"/>
    </xf>
    <xf numFmtId="0" fontId="34" fillId="0" borderId="26" xfId="3" applyFont="1" applyBorder="1" applyAlignment="1">
      <alignment horizontal="center"/>
    </xf>
    <xf numFmtId="0" fontId="34" fillId="0" borderId="54" xfId="3" applyFont="1" applyBorder="1" applyAlignment="1">
      <alignment horizontal="center"/>
    </xf>
    <xf numFmtId="0" fontId="34" fillId="0" borderId="51" xfId="3" applyFont="1" applyBorder="1" applyAlignment="1">
      <alignment horizontal="left"/>
    </xf>
    <xf numFmtId="0" fontId="34" fillId="0" borderId="44" xfId="3" applyFont="1" applyBorder="1" applyAlignment="1">
      <alignment horizontal="left"/>
    </xf>
    <xf numFmtId="0" fontId="34" fillId="0" borderId="79" xfId="3" applyFont="1" applyBorder="1" applyAlignment="1">
      <alignment horizontal="left"/>
    </xf>
    <xf numFmtId="0" fontId="34" fillId="0" borderId="79" xfId="3" applyFont="1" applyBorder="1" applyAlignment="1">
      <alignment horizontal="center"/>
    </xf>
    <xf numFmtId="0" fontId="34" fillId="0" borderId="29" xfId="3" applyFont="1" applyBorder="1" applyAlignment="1">
      <alignment horizontal="center"/>
    </xf>
    <xf numFmtId="0" fontId="34" fillId="0" borderId="55" xfId="3" applyFont="1" applyBorder="1" applyAlignment="1">
      <alignment horizontal="center"/>
    </xf>
    <xf numFmtId="0" fontId="34" fillId="0" borderId="5" xfId="3" applyFont="1" applyBorder="1" applyAlignment="1">
      <alignment horizontal="left" wrapText="1"/>
    </xf>
    <xf numFmtId="0" fontId="34" fillId="0" borderId="66" xfId="3" applyFont="1" applyBorder="1" applyAlignment="1">
      <alignment horizontal="left" wrapText="1"/>
    </xf>
    <xf numFmtId="0" fontId="34" fillId="0" borderId="54" xfId="3" applyFont="1" applyBorder="1" applyAlignment="1">
      <alignment horizontal="left" wrapText="1"/>
    </xf>
    <xf numFmtId="0" fontId="37" fillId="0" borderId="0" xfId="3" applyFont="1" applyAlignment="1">
      <alignment horizontal="left" vertical="top" wrapText="1"/>
    </xf>
    <xf numFmtId="0" fontId="37" fillId="0" borderId="0" xfId="3" applyFont="1" applyAlignment="1">
      <alignment horizontal="left" vertical="top"/>
    </xf>
    <xf numFmtId="0" fontId="30" fillId="0" borderId="5" xfId="3" applyFont="1" applyBorder="1" applyAlignment="1">
      <alignment horizontal="left" wrapText="1"/>
    </xf>
    <xf numFmtId="0" fontId="30" fillId="0" borderId="66" xfId="3" applyFont="1" applyBorder="1" applyAlignment="1">
      <alignment horizontal="left" wrapText="1"/>
    </xf>
    <xf numFmtId="0" fontId="30" fillId="0" borderId="54" xfId="3" applyFont="1" applyBorder="1" applyAlignment="1">
      <alignment horizontal="left" wrapText="1"/>
    </xf>
    <xf numFmtId="0" fontId="34" fillId="0" borderId="69" xfId="3" applyFont="1" applyBorder="1" applyAlignment="1">
      <alignment horizontal="center"/>
    </xf>
    <xf numFmtId="0" fontId="34" fillId="0" borderId="47" xfId="3" applyFont="1" applyBorder="1" applyAlignment="1">
      <alignment horizontal="center"/>
    </xf>
    <xf numFmtId="0" fontId="34" fillId="0" borderId="81" xfId="3" applyFont="1" applyBorder="1" applyAlignment="1">
      <alignment horizontal="center"/>
    </xf>
    <xf numFmtId="0" fontId="34" fillId="0" borderId="60" xfId="3" applyFont="1" applyBorder="1" applyAlignment="1">
      <alignment horizontal="center"/>
    </xf>
    <xf numFmtId="0" fontId="34" fillId="0" borderId="61" xfId="3" applyFont="1" applyBorder="1" applyAlignment="1">
      <alignment horizontal="center"/>
    </xf>
    <xf numFmtId="0" fontId="34" fillId="0" borderId="15" xfId="3" applyFont="1" applyBorder="1" applyAlignment="1">
      <alignment horizontal="left" vertical="top"/>
    </xf>
    <xf numFmtId="0" fontId="34" fillId="0" borderId="2" xfId="3" applyFont="1" applyBorder="1" applyAlignment="1">
      <alignment horizontal="left" vertical="top"/>
    </xf>
    <xf numFmtId="0" fontId="34" fillId="0" borderId="65" xfId="3" applyFont="1" applyBorder="1" applyAlignment="1">
      <alignment horizontal="left" vertical="top"/>
    </xf>
    <xf numFmtId="0" fontId="34" fillId="0" borderId="12" xfId="3" applyFont="1" applyBorder="1" applyAlignment="1">
      <alignment horizontal="center"/>
    </xf>
    <xf numFmtId="0" fontId="34" fillId="0" borderId="13" xfId="3" applyFont="1" applyBorder="1" applyAlignment="1">
      <alignment horizontal="center"/>
    </xf>
    <xf numFmtId="0" fontId="34" fillId="0" borderId="17" xfId="3" applyFont="1" applyBorder="1" applyAlignment="1">
      <alignment horizontal="center"/>
    </xf>
    <xf numFmtId="0" fontId="34" fillId="0" borderId="18" xfId="3" applyFont="1" applyBorder="1" applyAlignment="1">
      <alignment horizontal="center"/>
    </xf>
    <xf numFmtId="0" fontId="34" fillId="0" borderId="14" xfId="3" applyFont="1" applyBorder="1" applyAlignment="1">
      <alignment horizontal="center"/>
    </xf>
    <xf numFmtId="0" fontId="34" fillId="0" borderId="19" xfId="3" applyFont="1" applyBorder="1" applyAlignment="1">
      <alignment horizontal="center"/>
    </xf>
    <xf numFmtId="0" fontId="25" fillId="0" borderId="0" xfId="3" applyBorder="1" applyAlignment="1">
      <alignment horizontal="center"/>
    </xf>
    <xf numFmtId="0" fontId="7" fillId="0" borderId="0" xfId="3" applyFont="1" applyBorder="1" applyAlignment="1">
      <alignment horizontal="center" vertical="center" wrapText="1"/>
    </xf>
    <xf numFmtId="0" fontId="38" fillId="0" borderId="0" xfId="3" applyFont="1" applyAlignment="1">
      <alignment horizontal="center" vertical="center"/>
    </xf>
    <xf numFmtId="0" fontId="7" fillId="0" borderId="57" xfId="3" applyFont="1" applyBorder="1" applyAlignment="1">
      <alignment horizontal="center" vertical="center" wrapText="1"/>
    </xf>
    <xf numFmtId="0" fontId="7" fillId="0" borderId="0" xfId="3" applyFont="1" applyAlignment="1">
      <alignment horizontal="right" vertical="top" wrapText="1"/>
    </xf>
    <xf numFmtId="0" fontId="7" fillId="0" borderId="0" xfId="3" applyFont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12" fillId="0" borderId="57" xfId="3" applyFont="1" applyBorder="1" applyAlignment="1">
      <alignment horizontal="center" vertical="center" wrapText="1"/>
    </xf>
    <xf numFmtId="14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left" vertical="center" wrapText="1"/>
    </xf>
    <xf numFmtId="0" fontId="34" fillId="0" borderId="49" xfId="3" applyFont="1" applyBorder="1" applyAlignment="1">
      <alignment horizontal="center" vertical="center"/>
    </xf>
    <xf numFmtId="0" fontId="34" fillId="0" borderId="13" xfId="3" applyFont="1" applyBorder="1" applyAlignment="1">
      <alignment horizontal="center" vertical="center"/>
    </xf>
    <xf numFmtId="0" fontId="34" fillId="0" borderId="2" xfId="3" applyFont="1" applyBorder="1" applyAlignment="1">
      <alignment horizontal="center" vertical="center" wrapText="1"/>
    </xf>
    <xf numFmtId="0" fontId="34" fillId="0" borderId="0" xfId="3" applyFont="1" applyBorder="1" applyAlignment="1">
      <alignment horizontal="center"/>
    </xf>
    <xf numFmtId="0" fontId="34" fillId="0" borderId="0" xfId="3" applyFont="1" applyAlignment="1">
      <alignment horizontal="center" vertical="center"/>
    </xf>
    <xf numFmtId="0" fontId="34" fillId="0" borderId="15" xfId="3" applyFont="1" applyBorder="1" applyAlignment="1"/>
    <xf numFmtId="0" fontId="34" fillId="0" borderId="2" xfId="3" applyFont="1" applyBorder="1" applyAlignment="1"/>
    <xf numFmtId="0" fontId="34" fillId="0" borderId="65" xfId="3" applyFont="1" applyBorder="1" applyAlignment="1"/>
    <xf numFmtId="0" fontId="34" fillId="0" borderId="14" xfId="3" applyFont="1" applyBorder="1" applyAlignment="1">
      <alignment horizontal="center" wrapText="1"/>
    </xf>
    <xf numFmtId="0" fontId="34" fillId="0" borderId="16" xfId="3" applyFont="1" applyBorder="1" applyAlignment="1">
      <alignment horizontal="center"/>
    </xf>
    <xf numFmtId="0" fontId="34" fillId="0" borderId="26" xfId="3" applyFont="1" applyBorder="1" applyAlignment="1">
      <alignment horizontal="center" vertical="top"/>
    </xf>
    <xf numFmtId="0" fontId="34" fillId="0" borderId="13" xfId="3" applyFont="1" applyBorder="1" applyAlignment="1">
      <alignment horizontal="center" wrapText="1"/>
    </xf>
    <xf numFmtId="0" fontId="34" fillId="0" borderId="2" xfId="3" applyFont="1" applyBorder="1" applyAlignment="1">
      <alignment horizontal="center"/>
    </xf>
    <xf numFmtId="0" fontId="34" fillId="0" borderId="75" xfId="3" applyFont="1" applyBorder="1" applyAlignment="1">
      <alignment horizontal="center" vertical="center"/>
    </xf>
    <xf numFmtId="0" fontId="34" fillId="0" borderId="37" xfId="3" applyFont="1" applyBorder="1" applyAlignment="1">
      <alignment horizontal="center" vertical="center"/>
    </xf>
    <xf numFmtId="0" fontId="34" fillId="0" borderId="6" xfId="3" applyFont="1" applyBorder="1" applyAlignment="1">
      <alignment horizontal="center" vertical="center"/>
    </xf>
    <xf numFmtId="0" fontId="34" fillId="0" borderId="5" xfId="3" applyFont="1" applyBorder="1" applyAlignment="1">
      <alignment horizontal="left" vertical="center" wrapText="1"/>
    </xf>
    <xf numFmtId="0" fontId="34" fillId="0" borderId="66" xfId="3" applyFont="1" applyBorder="1" applyAlignment="1">
      <alignment horizontal="left" vertical="center"/>
    </xf>
    <xf numFmtId="0" fontId="34" fillId="0" borderId="51" xfId="3" applyFont="1" applyBorder="1" applyAlignment="1"/>
    <xf numFmtId="0" fontId="34" fillId="0" borderId="44" xfId="3" applyFont="1" applyBorder="1" applyAlignment="1"/>
    <xf numFmtId="0" fontId="34" fillId="0" borderId="79" xfId="3" applyFont="1" applyBorder="1" applyAlignment="1"/>
    <xf numFmtId="0" fontId="34" fillId="0" borderId="5" xfId="3" applyFont="1" applyBorder="1" applyAlignment="1">
      <alignment horizontal="left" vertical="center"/>
    </xf>
    <xf numFmtId="0" fontId="34" fillId="0" borderId="7" xfId="3" applyFont="1" applyBorder="1" applyAlignment="1">
      <alignment horizontal="center" vertical="center"/>
    </xf>
    <xf numFmtId="0" fontId="34" fillId="0" borderId="80" xfId="3" applyFont="1" applyBorder="1" applyAlignment="1">
      <alignment horizontal="center" vertical="center"/>
    </xf>
    <xf numFmtId="0" fontId="38" fillId="0" borderId="36" xfId="3" applyFont="1" applyBorder="1" applyAlignment="1">
      <alignment horizontal="left" vertical="center" wrapText="1"/>
    </xf>
    <xf numFmtId="0" fontId="38" fillId="0" borderId="75" xfId="3" applyFont="1" applyBorder="1" applyAlignment="1">
      <alignment horizontal="left" vertical="center"/>
    </xf>
    <xf numFmtId="0" fontId="34" fillId="0" borderId="72" xfId="3" applyFont="1" applyBorder="1" applyAlignment="1">
      <alignment horizontal="center"/>
    </xf>
    <xf numFmtId="0" fontId="34" fillId="0" borderId="12" xfId="3" applyFont="1" applyBorder="1" applyAlignment="1">
      <alignment horizontal="center" vertical="center"/>
    </xf>
    <xf numFmtId="0" fontId="34" fillId="0" borderId="74" xfId="3" applyFont="1" applyBorder="1" applyAlignment="1">
      <alignment horizontal="center" vertical="center"/>
    </xf>
    <xf numFmtId="0" fontId="34" fillId="0" borderId="15" xfId="3" applyFont="1" applyBorder="1" applyAlignment="1">
      <alignment horizontal="center" vertical="center"/>
    </xf>
    <xf numFmtId="0" fontId="34" fillId="0" borderId="2" xfId="3" applyFont="1" applyBorder="1" applyAlignment="1">
      <alignment horizontal="center" vertical="center"/>
    </xf>
    <xf numFmtId="0" fontId="34" fillId="0" borderId="65" xfId="3" applyFont="1" applyBorder="1" applyAlignment="1">
      <alignment horizontal="center" vertical="center"/>
    </xf>
    <xf numFmtId="0" fontId="38" fillId="0" borderId="43" xfId="3" applyFont="1" applyBorder="1" applyAlignment="1">
      <alignment horizontal="left" wrapText="1"/>
    </xf>
    <xf numFmtId="0" fontId="38" fillId="0" borderId="46" xfId="3" applyFont="1" applyBorder="1" applyAlignment="1">
      <alignment horizontal="left"/>
    </xf>
    <xf numFmtId="0" fontId="38" fillId="0" borderId="71" xfId="3" applyFont="1" applyBorder="1" applyAlignment="1">
      <alignment horizontal="left"/>
    </xf>
    <xf numFmtId="0" fontId="38" fillId="0" borderId="5" xfId="3" applyFont="1" applyBorder="1" applyAlignment="1">
      <alignment horizontal="left" vertical="center" wrapText="1"/>
    </xf>
    <xf numFmtId="0" fontId="38" fillId="0" borderId="66" xfId="3" applyFont="1" applyBorder="1" applyAlignment="1">
      <alignment horizontal="left" vertical="center"/>
    </xf>
    <xf numFmtId="0" fontId="34" fillId="0" borderId="10" xfId="3" applyFont="1" applyBorder="1" applyAlignment="1">
      <alignment horizontal="left" vertical="center"/>
    </xf>
    <xf numFmtId="0" fontId="34" fillId="0" borderId="57" xfId="3" applyFont="1" applyBorder="1" applyAlignment="1">
      <alignment horizontal="left" vertical="center"/>
    </xf>
    <xf numFmtId="0" fontId="38" fillId="0" borderId="9" xfId="3" applyFont="1" applyBorder="1" applyAlignment="1">
      <alignment horizontal="left" vertical="center"/>
    </xf>
    <xf numFmtId="0" fontId="34" fillId="0" borderId="77" xfId="3" applyFont="1" applyBorder="1" applyAlignment="1">
      <alignment horizontal="left" vertical="center"/>
    </xf>
    <xf numFmtId="0" fontId="38" fillId="0" borderId="66" xfId="3" applyFont="1" applyBorder="1" applyAlignment="1">
      <alignment horizontal="left" vertical="center" wrapText="1"/>
    </xf>
    <xf numFmtId="0" fontId="38" fillId="0" borderId="54" xfId="3" applyFont="1" applyBorder="1" applyAlignment="1">
      <alignment horizontal="left" vertical="center" wrapText="1"/>
    </xf>
    <xf numFmtId="0" fontId="34" fillId="0" borderId="5" xfId="3" applyFont="1" applyBorder="1" applyAlignment="1">
      <alignment vertical="center"/>
    </xf>
    <xf numFmtId="0" fontId="34" fillId="0" borderId="66" xfId="3" applyFont="1" applyBorder="1" applyAlignment="1">
      <alignment vertical="center"/>
    </xf>
    <xf numFmtId="0" fontId="38" fillId="0" borderId="30" xfId="3" applyFont="1" applyBorder="1" applyAlignment="1"/>
    <xf numFmtId="0" fontId="34" fillId="0" borderId="21" xfId="3" applyFont="1" applyBorder="1" applyAlignment="1"/>
    <xf numFmtId="0" fontId="34" fillId="0" borderId="78" xfId="3" applyFont="1" applyBorder="1" applyAlignment="1"/>
    <xf numFmtId="0" fontId="34" fillId="0" borderId="57" xfId="3" applyFont="1" applyBorder="1" applyAlignment="1">
      <alignment horizontal="center"/>
    </xf>
    <xf numFmtId="0" fontId="34" fillId="7" borderId="1" xfId="3" applyFont="1" applyFill="1" applyBorder="1" applyAlignment="1">
      <alignment horizontal="center"/>
    </xf>
    <xf numFmtId="0" fontId="12" fillId="0" borderId="0" xfId="3" applyFont="1" applyAlignment="1">
      <alignment horizontal="left" vertical="center" wrapText="1"/>
    </xf>
    <xf numFmtId="0" fontId="34" fillId="0" borderId="0" xfId="3" applyFont="1" applyAlignment="1">
      <alignment horizontal="left" vertical="center" wrapText="1"/>
    </xf>
    <xf numFmtId="0" fontId="34" fillId="0" borderId="0" xfId="3" applyFont="1" applyAlignment="1">
      <alignment horizontal="left" vertical="center"/>
    </xf>
    <xf numFmtId="0" fontId="34" fillId="0" borderId="66" xfId="3" applyFont="1" applyBorder="1" applyAlignment="1">
      <alignment horizontal="left" vertical="top"/>
    </xf>
    <xf numFmtId="0" fontId="34" fillId="0" borderId="26" xfId="3" applyFont="1" applyBorder="1" applyAlignment="1">
      <alignment horizontal="left" vertical="top"/>
    </xf>
    <xf numFmtId="49" fontId="34" fillId="0" borderId="65" xfId="3" applyNumberFormat="1" applyFont="1" applyBorder="1" applyAlignment="1">
      <alignment horizontal="center" vertical="top"/>
    </xf>
    <xf numFmtId="49" fontId="34" fillId="0" borderId="26" xfId="3" applyNumberFormat="1" applyFont="1" applyBorder="1" applyAlignment="1">
      <alignment horizontal="center" vertical="top"/>
    </xf>
    <xf numFmtId="0" fontId="34" fillId="0" borderId="0" xfId="3" applyFont="1" applyAlignment="1">
      <alignment horizontal="left"/>
    </xf>
    <xf numFmtId="0" fontId="34" fillId="0" borderId="2" xfId="3" applyFont="1" applyBorder="1" applyAlignment="1">
      <alignment horizontal="left" vertical="top" wrapText="1"/>
    </xf>
    <xf numFmtId="0" fontId="34" fillId="0" borderId="65" xfId="3" applyFont="1" applyBorder="1" applyAlignment="1">
      <alignment horizontal="left" vertical="top" wrapText="1"/>
    </xf>
    <xf numFmtId="0" fontId="34" fillId="0" borderId="66" xfId="3" applyFont="1" applyBorder="1" applyAlignment="1">
      <alignment horizontal="left" vertical="top" wrapText="1"/>
    </xf>
    <xf numFmtId="0" fontId="34" fillId="0" borderId="26" xfId="3" applyFont="1" applyBorder="1" applyAlignment="1">
      <alignment horizontal="left" vertical="top" wrapText="1"/>
    </xf>
    <xf numFmtId="49" fontId="34" fillId="0" borderId="65" xfId="3" applyNumberFormat="1" applyFont="1" applyBorder="1" applyAlignment="1">
      <alignment horizontal="center"/>
    </xf>
    <xf numFmtId="49" fontId="34" fillId="0" borderId="26" xfId="3" applyNumberFormat="1" applyFont="1" applyBorder="1" applyAlignment="1">
      <alignment horizontal="center"/>
    </xf>
    <xf numFmtId="0" fontId="25" fillId="0" borderId="0" xfId="3" applyAlignment="1">
      <alignment horizontal="center" vertical="center"/>
    </xf>
    <xf numFmtId="14" fontId="7" fillId="7" borderId="1" xfId="3" applyNumberFormat="1" applyFont="1" applyFill="1" applyBorder="1" applyAlignment="1">
      <alignment horizontal="center" vertical="center" wrapText="1"/>
    </xf>
    <xf numFmtId="0" fontId="34" fillId="0" borderId="66" xfId="3" applyFont="1" applyBorder="1" applyAlignment="1">
      <alignment horizontal="center" vertical="center"/>
    </xf>
    <xf numFmtId="0" fontId="34" fillId="0" borderId="26" xfId="3" applyFont="1" applyBorder="1" applyAlignment="1">
      <alignment horizontal="center" vertical="center"/>
    </xf>
    <xf numFmtId="0" fontId="30" fillId="0" borderId="0" xfId="3" applyFont="1" applyAlignment="1">
      <alignment horizontal="left" wrapText="1"/>
    </xf>
    <xf numFmtId="0" fontId="30" fillId="0" borderId="0" xfId="3" applyFont="1" applyAlignment="1">
      <alignment horizontal="left"/>
    </xf>
    <xf numFmtId="0" fontId="34" fillId="0" borderId="0" xfId="3" applyFont="1" applyAlignment="1">
      <alignment horizontal="right" vertical="center"/>
    </xf>
    <xf numFmtId="0" fontId="34" fillId="0" borderId="0" xfId="3" applyFont="1" applyAlignment="1">
      <alignment horizontal="right"/>
    </xf>
    <xf numFmtId="0" fontId="29" fillId="0" borderId="36" xfId="0" applyFont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49" fontId="29" fillId="0" borderId="37" xfId="0" applyNumberFormat="1" applyFont="1" applyBorder="1" applyAlignment="1" applyProtection="1">
      <alignment horizontal="center" vertical="center" wrapText="1"/>
    </xf>
    <xf numFmtId="49" fontId="29" fillId="0" borderId="27" xfId="0" applyNumberFormat="1" applyFont="1" applyBorder="1" applyAlignment="1" applyProtection="1">
      <alignment horizontal="center" vertical="center" wrapText="1"/>
    </xf>
    <xf numFmtId="0" fontId="29" fillId="0" borderId="49" xfId="0" applyFont="1" applyBorder="1" applyAlignment="1" applyProtection="1">
      <alignment horizontal="center" vertical="center" wrapText="1"/>
    </xf>
    <xf numFmtId="0" fontId="29" fillId="0" borderId="29" xfId="0" applyFont="1" applyBorder="1" applyAlignment="1" applyProtection="1">
      <alignment horizontal="center" vertical="center" wrapText="1"/>
    </xf>
    <xf numFmtId="14" fontId="28" fillId="0" borderId="1" xfId="0" applyNumberFormat="1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right" vertical="top" wrapText="1"/>
    </xf>
    <xf numFmtId="0" fontId="29" fillId="0" borderId="44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44" xfId="0" applyFont="1" applyBorder="1" applyAlignment="1" applyProtection="1">
      <alignment horizontal="center" vertical="center"/>
    </xf>
    <xf numFmtId="0" fontId="33" fillId="0" borderId="14" xfId="0" applyFont="1" applyBorder="1" applyAlignment="1" applyProtection="1">
      <alignment horizontal="center" vertical="center" wrapText="1"/>
    </xf>
    <xf numFmtId="0" fontId="33" fillId="0" borderId="58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center" vertical="top" wrapText="1"/>
    </xf>
    <xf numFmtId="49" fontId="28" fillId="0" borderId="1" xfId="0" applyNumberFormat="1" applyFont="1" applyBorder="1" applyAlignment="1" applyProtection="1">
      <alignment horizontal="center" vertical="top"/>
    </xf>
    <xf numFmtId="0" fontId="7" fillId="0" borderId="57" xfId="0" applyFont="1" applyBorder="1" applyAlignment="1" applyProtection="1">
      <alignment horizontal="center" vertical="top"/>
    </xf>
    <xf numFmtId="0" fontId="28" fillId="0" borderId="0" xfId="0" applyFont="1" applyBorder="1" applyAlignment="1" applyProtection="1">
      <alignment horizontal="center" vertical="center" wrapText="1"/>
    </xf>
    <xf numFmtId="49" fontId="28" fillId="0" borderId="1" xfId="0" applyNumberFormat="1" applyFont="1" applyBorder="1" applyAlignment="1" applyProtection="1">
      <alignment horizontal="center" wrapText="1"/>
    </xf>
    <xf numFmtId="0" fontId="28" fillId="0" borderId="57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wrapText="1"/>
    </xf>
    <xf numFmtId="0" fontId="28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top"/>
    </xf>
    <xf numFmtId="49" fontId="28" fillId="0" borderId="1" xfId="0" applyNumberFormat="1" applyFont="1" applyBorder="1" applyAlignment="1" applyProtection="1">
      <alignment horizontal="left" vertical="top"/>
    </xf>
    <xf numFmtId="0" fontId="37" fillId="0" borderId="37" xfId="0" applyFont="1" applyFill="1" applyBorder="1" applyAlignment="1" applyProtection="1">
      <alignment horizontal="center" vertical="top" wrapText="1"/>
    </xf>
    <xf numFmtId="0" fontId="37" fillId="0" borderId="27" xfId="0" applyFont="1" applyFill="1" applyBorder="1" applyAlignment="1" applyProtection="1">
      <alignment horizontal="center" vertical="top" wrapText="1"/>
    </xf>
    <xf numFmtId="0" fontId="37" fillId="0" borderId="49" xfId="0" applyFont="1" applyFill="1" applyBorder="1" applyAlignment="1" applyProtection="1">
      <alignment horizontal="center" vertical="top" wrapText="1"/>
    </xf>
    <xf numFmtId="0" fontId="37" fillId="0" borderId="29" xfId="0" applyFont="1" applyFill="1" applyBorder="1" applyAlignment="1" applyProtection="1">
      <alignment horizontal="center" vertical="top" wrapText="1"/>
    </xf>
    <xf numFmtId="0" fontId="37" fillId="0" borderId="13" xfId="0" applyFont="1" applyFill="1" applyBorder="1" applyAlignment="1" applyProtection="1">
      <alignment horizontal="center" vertical="top" wrapText="1"/>
    </xf>
    <xf numFmtId="0" fontId="37" fillId="0" borderId="44" xfId="0" applyFont="1" applyFill="1" applyBorder="1" applyAlignment="1" applyProtection="1">
      <alignment horizontal="center" vertical="top" wrapText="1"/>
    </xf>
    <xf numFmtId="0" fontId="37" fillId="0" borderId="74" xfId="0" applyFont="1" applyFill="1" applyBorder="1" applyAlignment="1" applyProtection="1">
      <alignment horizontal="center" vertical="top" wrapText="1"/>
    </xf>
    <xf numFmtId="0" fontId="37" fillId="0" borderId="75" xfId="0" applyFont="1" applyFill="1" applyBorder="1" applyAlignment="1" applyProtection="1">
      <alignment horizontal="center" vertical="top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4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58" xfId="0" applyFont="1" applyFill="1" applyBorder="1" applyAlignment="1" applyProtection="1">
      <alignment horizontal="center" vertical="center" wrapText="1"/>
    </xf>
    <xf numFmtId="0" fontId="37" fillId="0" borderId="36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center" vertical="top" wrapText="1"/>
    </xf>
    <xf numFmtId="0" fontId="29" fillId="0" borderId="36" xfId="0" applyFont="1" applyBorder="1" applyAlignment="1" applyProtection="1">
      <alignment horizontal="center" vertical="top" wrapText="1"/>
    </xf>
    <xf numFmtId="0" fontId="29" fillId="0" borderId="10" xfId="0" applyFont="1" applyBorder="1" applyAlignment="1" applyProtection="1">
      <alignment horizontal="center" vertical="top" wrapText="1"/>
    </xf>
    <xf numFmtId="49" fontId="29" fillId="0" borderId="37" xfId="0" applyNumberFormat="1" applyFont="1" applyBorder="1" applyAlignment="1" applyProtection="1">
      <alignment horizontal="center" vertical="top" wrapText="1"/>
    </xf>
    <xf numFmtId="49" fontId="29" fillId="0" borderId="27" xfId="0" applyNumberFormat="1" applyFont="1" applyBorder="1" applyAlignment="1" applyProtection="1">
      <alignment horizontal="center" vertical="top" wrapText="1"/>
    </xf>
    <xf numFmtId="0" fontId="29" fillId="0" borderId="49" xfId="0" applyFont="1" applyBorder="1" applyAlignment="1" applyProtection="1">
      <alignment horizontal="center" vertical="top" wrapText="1"/>
    </xf>
    <xf numFmtId="0" fontId="29" fillId="0" borderId="29" xfId="0" applyFont="1" applyBorder="1" applyAlignment="1" applyProtection="1">
      <alignment horizontal="center" vertical="top" wrapText="1"/>
    </xf>
    <xf numFmtId="0" fontId="29" fillId="0" borderId="13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horizontal="center" vertical="top" wrapText="1"/>
    </xf>
    <xf numFmtId="0" fontId="28" fillId="0" borderId="1" xfId="0" applyNumberFormat="1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right" vertical="top" wrapText="1"/>
    </xf>
    <xf numFmtId="0" fontId="30" fillId="0" borderId="0" xfId="0" applyFont="1" applyAlignment="1" applyProtection="1">
      <alignment horizontal="left" vertical="top" wrapText="1"/>
    </xf>
    <xf numFmtId="0" fontId="30" fillId="0" borderId="0" xfId="0" applyFont="1" applyAlignment="1" applyProtection="1">
      <alignment horizontal="left" vertical="top"/>
    </xf>
    <xf numFmtId="0" fontId="28" fillId="0" borderId="0" xfId="0" applyNumberFormat="1" applyFont="1" applyBorder="1" applyAlignment="1" applyProtection="1">
      <alignment horizontal="center" wrapText="1"/>
    </xf>
    <xf numFmtId="0" fontId="28" fillId="0" borderId="1" xfId="0" applyNumberFormat="1" applyFont="1" applyBorder="1" applyAlignment="1" applyProtection="1">
      <alignment horizontal="center" wrapText="1"/>
    </xf>
    <xf numFmtId="0" fontId="14" fillId="0" borderId="0" xfId="0" applyFont="1" applyAlignment="1" applyProtection="1">
      <alignment horizontal="right" vertical="top" wrapText="1"/>
    </xf>
    <xf numFmtId="49" fontId="30" fillId="0" borderId="36" xfId="0" applyNumberFormat="1" applyFont="1" applyBorder="1" applyAlignment="1" applyProtection="1">
      <alignment horizontal="center" vertical="top" wrapText="1"/>
    </xf>
    <xf numFmtId="49" fontId="30" fillId="0" borderId="10" xfId="0" applyNumberFormat="1" applyFont="1" applyBorder="1" applyAlignment="1" applyProtection="1">
      <alignment horizontal="center" vertical="top" wrapText="1"/>
    </xf>
    <xf numFmtId="49" fontId="30" fillId="0" borderId="37" xfId="0" applyNumberFormat="1" applyFont="1" applyBorder="1" applyAlignment="1" applyProtection="1">
      <alignment horizontal="center" vertical="top" wrapText="1"/>
    </xf>
    <xf numFmtId="49" fontId="30" fillId="0" borderId="27" xfId="0" applyNumberFormat="1" applyFont="1" applyBorder="1" applyAlignment="1" applyProtection="1">
      <alignment horizontal="center" vertical="top" wrapText="1"/>
    </xf>
    <xf numFmtId="0" fontId="30" fillId="0" borderId="49" xfId="0" applyFont="1" applyBorder="1" applyAlignment="1" applyProtection="1">
      <alignment horizontal="center" vertical="top" wrapText="1"/>
    </xf>
    <xf numFmtId="0" fontId="30" fillId="0" borderId="13" xfId="0" applyFont="1" applyBorder="1" applyAlignment="1" applyProtection="1">
      <alignment horizontal="center" vertical="top" wrapText="1"/>
    </xf>
    <xf numFmtId="0" fontId="30" fillId="0" borderId="14" xfId="0" applyFont="1" applyBorder="1" applyAlignment="1" applyProtection="1">
      <alignment horizontal="center" vertical="top" wrapText="1"/>
    </xf>
    <xf numFmtId="0" fontId="30" fillId="0" borderId="58" xfId="0" applyFont="1" applyBorder="1" applyAlignment="1" applyProtection="1">
      <alignment horizontal="center" vertical="top" wrapText="1"/>
    </xf>
  </cellXfs>
  <cellStyles count="6">
    <cellStyle name="Hyperlink 2" xfId="1"/>
    <cellStyle name="Įprastas" xfId="0" builtinId="0"/>
    <cellStyle name="Įprastas 2" xfId="5"/>
    <cellStyle name="Normal 2" xfId="2"/>
    <cellStyle name="Normal 3" xfId="3"/>
    <cellStyle name="Note 2" xfId="4"/>
  </cellStyles>
  <dxfs count="58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3499862666707357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:R38"/>
  <sheetViews>
    <sheetView topLeftCell="A10" zoomScale="75" zoomScaleNormal="75" workbookViewId="0">
      <selection activeCell="G9" sqref="G9"/>
    </sheetView>
  </sheetViews>
  <sheetFormatPr defaultColWidth="9.140625" defaultRowHeight="15" x14ac:dyDescent="0.25"/>
  <cols>
    <col min="1" max="1" width="9.140625" style="8"/>
    <col min="2" max="2" width="34.7109375" style="8" customWidth="1"/>
    <col min="3" max="3" width="9.140625" style="14"/>
    <col min="4" max="6" width="11.42578125" style="8" customWidth="1"/>
    <col min="7" max="7" width="13.7109375" style="8" customWidth="1"/>
    <col min="8" max="10" width="11.42578125" style="8" customWidth="1"/>
    <col min="11" max="14" width="11.42578125" style="15" customWidth="1"/>
    <col min="15" max="15" width="11.7109375" style="15" customWidth="1"/>
    <col min="16" max="17" width="11.42578125" style="15" customWidth="1"/>
    <col min="18" max="18" width="12.28515625" style="15" customWidth="1"/>
    <col min="19" max="16384" width="9.140625" style="8"/>
  </cols>
  <sheetData>
    <row r="1" spans="1:18" ht="75" customHeight="1" x14ac:dyDescent="0.25">
      <c r="A1" s="554" t="s">
        <v>455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</row>
    <row r="2" spans="1:18" ht="18" customHeight="1" thickBot="1" x14ac:dyDescent="0.3">
      <c r="A2" s="218" t="s">
        <v>596</v>
      </c>
      <c r="B2" s="277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ht="15" customHeight="1" x14ac:dyDescent="0.25">
      <c r="A3" s="562" t="s">
        <v>0</v>
      </c>
      <c r="B3" s="563"/>
      <c r="C3" s="563" t="s">
        <v>452</v>
      </c>
      <c r="D3" s="563" t="s">
        <v>453</v>
      </c>
      <c r="E3" s="563"/>
      <c r="F3" s="563"/>
      <c r="G3" s="563"/>
      <c r="H3" s="563"/>
      <c r="I3" s="563"/>
      <c r="J3" s="563"/>
      <c r="K3" s="563"/>
      <c r="L3" s="563"/>
      <c r="M3" s="563" t="s">
        <v>454</v>
      </c>
      <c r="N3" s="563"/>
      <c r="O3" s="563"/>
      <c r="P3" s="563"/>
      <c r="Q3" s="563"/>
      <c r="R3" s="568"/>
    </row>
    <row r="4" spans="1:18" ht="25.5" customHeight="1" x14ac:dyDescent="0.25">
      <c r="A4" s="564"/>
      <c r="B4" s="560"/>
      <c r="C4" s="560"/>
      <c r="D4" s="560" t="s">
        <v>2</v>
      </c>
      <c r="E4" s="560" t="s">
        <v>3</v>
      </c>
      <c r="F4" s="560" t="s">
        <v>437</v>
      </c>
      <c r="G4" s="560" t="s">
        <v>372</v>
      </c>
      <c r="H4" s="560" t="s">
        <v>5</v>
      </c>
      <c r="I4" s="560" t="s">
        <v>4</v>
      </c>
      <c r="J4" s="560"/>
      <c r="K4" s="560" t="s">
        <v>11</v>
      </c>
      <c r="L4" s="560" t="s">
        <v>216</v>
      </c>
      <c r="M4" s="560" t="s">
        <v>2</v>
      </c>
      <c r="N4" s="560" t="s">
        <v>12</v>
      </c>
      <c r="O4" s="560" t="s">
        <v>13</v>
      </c>
      <c r="P4" s="560" t="s">
        <v>5</v>
      </c>
      <c r="Q4" s="560" t="s">
        <v>14</v>
      </c>
      <c r="R4" s="569" t="s">
        <v>215</v>
      </c>
    </row>
    <row r="5" spans="1:18" ht="53.25" customHeight="1" thickBot="1" x14ac:dyDescent="0.3">
      <c r="A5" s="565"/>
      <c r="B5" s="561"/>
      <c r="C5" s="561"/>
      <c r="D5" s="561"/>
      <c r="E5" s="561"/>
      <c r="F5" s="561"/>
      <c r="G5" s="561"/>
      <c r="H5" s="561"/>
      <c r="I5" s="276" t="s">
        <v>9</v>
      </c>
      <c r="J5" s="276" t="s">
        <v>10</v>
      </c>
      <c r="K5" s="561"/>
      <c r="L5" s="561"/>
      <c r="M5" s="561"/>
      <c r="N5" s="561"/>
      <c r="O5" s="561"/>
      <c r="P5" s="561"/>
      <c r="Q5" s="561"/>
      <c r="R5" s="570"/>
    </row>
    <row r="6" spans="1:18" ht="34.5" customHeight="1" thickBot="1" x14ac:dyDescent="0.3">
      <c r="A6" s="566" t="s">
        <v>6</v>
      </c>
      <c r="B6" s="567"/>
      <c r="C6" s="313" t="s">
        <v>7</v>
      </c>
      <c r="D6" s="313">
        <v>1</v>
      </c>
      <c r="E6" s="313">
        <v>2</v>
      </c>
      <c r="F6" s="313">
        <v>3</v>
      </c>
      <c r="G6" s="313">
        <v>4</v>
      </c>
      <c r="H6" s="313">
        <v>5</v>
      </c>
      <c r="I6" s="313">
        <v>6</v>
      </c>
      <c r="J6" s="313">
        <v>7</v>
      </c>
      <c r="K6" s="314">
        <v>8</v>
      </c>
      <c r="L6" s="314">
        <v>9</v>
      </c>
      <c r="M6" s="314">
        <v>10</v>
      </c>
      <c r="N6" s="314">
        <v>11</v>
      </c>
      <c r="O6" s="314">
        <v>12</v>
      </c>
      <c r="P6" s="314">
        <v>13</v>
      </c>
      <c r="Q6" s="314">
        <v>14</v>
      </c>
      <c r="R6" s="315">
        <v>15</v>
      </c>
    </row>
    <row r="7" spans="1:18" ht="34.5" customHeight="1" x14ac:dyDescent="0.25">
      <c r="A7" s="555" t="s">
        <v>570</v>
      </c>
      <c r="B7" s="556"/>
      <c r="C7" s="311" t="s">
        <v>15</v>
      </c>
      <c r="D7" s="493">
        <v>3365.12</v>
      </c>
      <c r="E7" s="494">
        <v>335.4</v>
      </c>
      <c r="F7" s="494">
        <v>238.13</v>
      </c>
      <c r="G7" s="494">
        <v>0</v>
      </c>
      <c r="H7" s="494">
        <v>29.4</v>
      </c>
      <c r="I7" s="494">
        <v>17.690000000000001</v>
      </c>
      <c r="J7" s="494">
        <v>0.7</v>
      </c>
      <c r="K7" s="494">
        <v>0</v>
      </c>
      <c r="L7" s="495">
        <v>3671.12</v>
      </c>
      <c r="M7" s="494">
        <v>1750.49</v>
      </c>
      <c r="N7" s="494">
        <v>398.29</v>
      </c>
      <c r="O7" s="494">
        <v>0</v>
      </c>
      <c r="P7" s="494">
        <v>28.93</v>
      </c>
      <c r="Q7" s="494">
        <v>11.28</v>
      </c>
      <c r="R7" s="496">
        <v>2119.85</v>
      </c>
    </row>
    <row r="8" spans="1:18" ht="21.75" customHeight="1" x14ac:dyDescent="0.25">
      <c r="A8" s="548" t="s">
        <v>441</v>
      </c>
      <c r="B8" s="309" t="s">
        <v>442</v>
      </c>
      <c r="C8" s="280" t="s">
        <v>16</v>
      </c>
      <c r="D8" s="497">
        <v>1703.88</v>
      </c>
      <c r="E8" s="498">
        <v>324.42</v>
      </c>
      <c r="F8" s="498">
        <v>228.6</v>
      </c>
      <c r="G8" s="498">
        <v>0</v>
      </c>
      <c r="H8" s="498">
        <v>11.77</v>
      </c>
      <c r="I8" s="498">
        <v>9.23</v>
      </c>
      <c r="J8" s="498">
        <v>0.7</v>
      </c>
      <c r="K8" s="498">
        <v>0</v>
      </c>
      <c r="L8" s="499">
        <v>2016.53</v>
      </c>
      <c r="M8" s="498">
        <v>1272.06</v>
      </c>
      <c r="N8" s="498">
        <v>244.05</v>
      </c>
      <c r="O8" s="498">
        <v>0</v>
      </c>
      <c r="P8" s="498">
        <v>11.91</v>
      </c>
      <c r="Q8" s="498">
        <v>3.43</v>
      </c>
      <c r="R8" s="500">
        <v>1504.2</v>
      </c>
    </row>
    <row r="9" spans="1:18" ht="20.45" customHeight="1" x14ac:dyDescent="0.25">
      <c r="A9" s="549"/>
      <c r="B9" s="309" t="s">
        <v>458</v>
      </c>
      <c r="C9" s="280" t="s">
        <v>17</v>
      </c>
      <c r="D9" s="497">
        <v>1661.25</v>
      </c>
      <c r="E9" s="498">
        <v>10.99</v>
      </c>
      <c r="F9" s="498">
        <v>9.5299999999999994</v>
      </c>
      <c r="G9" s="498">
        <v>0</v>
      </c>
      <c r="H9" s="498">
        <v>17.63</v>
      </c>
      <c r="I9" s="498">
        <v>8.4700000000000006</v>
      </c>
      <c r="J9" s="498">
        <v>0</v>
      </c>
      <c r="K9" s="498">
        <v>0</v>
      </c>
      <c r="L9" s="499">
        <v>1654.6</v>
      </c>
      <c r="M9" s="498">
        <v>478.43</v>
      </c>
      <c r="N9" s="498">
        <v>154.24</v>
      </c>
      <c r="O9" s="498">
        <v>0</v>
      </c>
      <c r="P9" s="498">
        <v>17.02</v>
      </c>
      <c r="Q9" s="498">
        <v>7.86</v>
      </c>
      <c r="R9" s="500">
        <v>615.65</v>
      </c>
    </row>
    <row r="10" spans="1:18" ht="51" customHeight="1" x14ac:dyDescent="0.25">
      <c r="A10" s="558" t="s">
        <v>571</v>
      </c>
      <c r="B10" s="559"/>
      <c r="C10" s="280" t="s">
        <v>18</v>
      </c>
      <c r="D10" s="501">
        <v>1262785.44</v>
      </c>
      <c r="E10" s="502">
        <v>99068.85</v>
      </c>
      <c r="F10" s="502">
        <v>38808.199999999997</v>
      </c>
      <c r="G10" s="502">
        <v>8949.26</v>
      </c>
      <c r="H10" s="502">
        <v>57313.26</v>
      </c>
      <c r="I10" s="502">
        <v>5214.7299999999996</v>
      </c>
      <c r="J10" s="502">
        <v>28638.67</v>
      </c>
      <c r="K10" s="502">
        <v>244.61</v>
      </c>
      <c r="L10" s="499">
        <v>1313245.68</v>
      </c>
      <c r="M10" s="502">
        <v>648974.28</v>
      </c>
      <c r="N10" s="502">
        <v>64866.080000000002</v>
      </c>
      <c r="O10" s="502">
        <v>899.96</v>
      </c>
      <c r="P10" s="502">
        <v>25294.560000000001</v>
      </c>
      <c r="Q10" s="502">
        <v>1399.35</v>
      </c>
      <c r="R10" s="500">
        <v>689445.75</v>
      </c>
    </row>
    <row r="11" spans="1:18" ht="20.25" customHeight="1" x14ac:dyDescent="0.25">
      <c r="A11" s="548" t="s">
        <v>441</v>
      </c>
      <c r="B11" s="279" t="s">
        <v>443</v>
      </c>
      <c r="C11" s="280" t="s">
        <v>19</v>
      </c>
      <c r="D11" s="497">
        <v>185003.87</v>
      </c>
      <c r="E11" s="498">
        <v>12988.69</v>
      </c>
      <c r="F11" s="503"/>
      <c r="G11" s="498">
        <v>4761.53</v>
      </c>
      <c r="H11" s="498">
        <v>8975.6</v>
      </c>
      <c r="I11" s="498">
        <v>2.63</v>
      </c>
      <c r="J11" s="498">
        <v>7329.97</v>
      </c>
      <c r="K11" s="498">
        <v>20.86</v>
      </c>
      <c r="L11" s="499">
        <v>193757.63</v>
      </c>
      <c r="M11" s="503"/>
      <c r="N11" s="503"/>
      <c r="O11" s="503"/>
      <c r="P11" s="503"/>
      <c r="Q11" s="503"/>
      <c r="R11" s="504"/>
    </row>
    <row r="12" spans="1:18" ht="20.45" customHeight="1" x14ac:dyDescent="0.25">
      <c r="A12" s="557"/>
      <c r="B12" s="279" t="s">
        <v>444</v>
      </c>
      <c r="C12" s="280" t="s">
        <v>20</v>
      </c>
      <c r="D12" s="497">
        <v>254.69</v>
      </c>
      <c r="E12" s="498">
        <v>11.55</v>
      </c>
      <c r="F12" s="503"/>
      <c r="G12" s="498">
        <v>0</v>
      </c>
      <c r="H12" s="498">
        <v>0</v>
      </c>
      <c r="I12" s="498">
        <v>0</v>
      </c>
      <c r="J12" s="498">
        <v>0</v>
      </c>
      <c r="K12" s="498">
        <v>0</v>
      </c>
      <c r="L12" s="499">
        <v>266.24</v>
      </c>
      <c r="M12" s="503"/>
      <c r="N12" s="503"/>
      <c r="O12" s="503"/>
      <c r="P12" s="503"/>
      <c r="Q12" s="503"/>
      <c r="R12" s="504"/>
    </row>
    <row r="13" spans="1:18" ht="20.45" customHeight="1" x14ac:dyDescent="0.25">
      <c r="A13" s="557"/>
      <c r="B13" s="279" t="s">
        <v>445</v>
      </c>
      <c r="C13" s="280" t="s">
        <v>21</v>
      </c>
      <c r="D13" s="497">
        <v>403189.4</v>
      </c>
      <c r="E13" s="498">
        <v>24146.37</v>
      </c>
      <c r="F13" s="498">
        <v>9847.27</v>
      </c>
      <c r="G13" s="498">
        <v>6721.04</v>
      </c>
      <c r="H13" s="498">
        <v>2116.7600000000002</v>
      </c>
      <c r="I13" s="498">
        <v>117.43</v>
      </c>
      <c r="J13" s="498">
        <v>1859.7</v>
      </c>
      <c r="K13" s="498">
        <v>136.58000000000001</v>
      </c>
      <c r="L13" s="499">
        <v>431803.46</v>
      </c>
      <c r="M13" s="498">
        <v>179748.07</v>
      </c>
      <c r="N13" s="498">
        <v>18004.97</v>
      </c>
      <c r="O13" s="498">
        <v>859.76</v>
      </c>
      <c r="P13" s="498">
        <v>3296.78</v>
      </c>
      <c r="Q13" s="498">
        <v>44.79</v>
      </c>
      <c r="R13" s="500">
        <v>195316.03</v>
      </c>
    </row>
    <row r="14" spans="1:18" ht="20.45" customHeight="1" x14ac:dyDescent="0.25">
      <c r="A14" s="557"/>
      <c r="B14" s="279" t="s">
        <v>446</v>
      </c>
      <c r="C14" s="280" t="s">
        <v>22</v>
      </c>
      <c r="D14" s="497">
        <v>501943.03</v>
      </c>
      <c r="E14" s="498">
        <v>32778.379999999997</v>
      </c>
      <c r="F14" s="498">
        <v>15098.28</v>
      </c>
      <c r="G14" s="498">
        <v>862.95</v>
      </c>
      <c r="H14" s="498">
        <v>21759.31</v>
      </c>
      <c r="I14" s="498">
        <v>3462.32</v>
      </c>
      <c r="J14" s="498">
        <v>15342.52</v>
      </c>
      <c r="K14" s="498">
        <v>9.61</v>
      </c>
      <c r="L14" s="499">
        <v>513815.43</v>
      </c>
      <c r="M14" s="498">
        <v>364763.81</v>
      </c>
      <c r="N14" s="498">
        <v>35103.279999999999</v>
      </c>
      <c r="O14" s="498">
        <v>34.36</v>
      </c>
      <c r="P14" s="498">
        <v>16898.38</v>
      </c>
      <c r="Q14" s="498">
        <v>1057.24</v>
      </c>
      <c r="R14" s="500">
        <v>383003.07</v>
      </c>
    </row>
    <row r="15" spans="1:18" ht="20.45" customHeight="1" x14ac:dyDescent="0.25">
      <c r="A15" s="557"/>
      <c r="B15" s="279" t="s">
        <v>447</v>
      </c>
      <c r="C15" s="280" t="s">
        <v>23</v>
      </c>
      <c r="D15" s="497">
        <v>82896.399999999994</v>
      </c>
      <c r="E15" s="498">
        <v>4670.25</v>
      </c>
      <c r="F15" s="498">
        <v>2180.41</v>
      </c>
      <c r="G15" s="498">
        <v>5.57</v>
      </c>
      <c r="H15" s="498">
        <v>5137.37</v>
      </c>
      <c r="I15" s="498">
        <v>218.65</v>
      </c>
      <c r="J15" s="498">
        <v>3208.43</v>
      </c>
      <c r="K15" s="498">
        <v>15.93</v>
      </c>
      <c r="L15" s="499">
        <v>82418.92</v>
      </c>
      <c r="M15" s="498">
        <v>59605.07</v>
      </c>
      <c r="N15" s="498">
        <v>6250.9</v>
      </c>
      <c r="O15" s="498">
        <v>4.38</v>
      </c>
      <c r="P15" s="498">
        <v>3463.07</v>
      </c>
      <c r="Q15" s="498">
        <v>75.25</v>
      </c>
      <c r="R15" s="500">
        <v>62397.29</v>
      </c>
    </row>
    <row r="16" spans="1:18" ht="20.45" customHeight="1" x14ac:dyDescent="0.25">
      <c r="A16" s="557"/>
      <c r="B16" s="279" t="s">
        <v>448</v>
      </c>
      <c r="C16" s="280" t="s">
        <v>24</v>
      </c>
      <c r="D16" s="497">
        <v>53388.79</v>
      </c>
      <c r="E16" s="498">
        <v>5480.55</v>
      </c>
      <c r="F16" s="498">
        <v>2465.7800000000002</v>
      </c>
      <c r="G16" s="498">
        <v>19.57</v>
      </c>
      <c r="H16" s="498">
        <v>2279.75</v>
      </c>
      <c r="I16" s="498">
        <v>506.62</v>
      </c>
      <c r="J16" s="498">
        <v>653.52</v>
      </c>
      <c r="K16" s="498">
        <v>0.5</v>
      </c>
      <c r="L16" s="499">
        <v>56608.66</v>
      </c>
      <c r="M16" s="498">
        <v>38288.93</v>
      </c>
      <c r="N16" s="498">
        <v>4585.71</v>
      </c>
      <c r="O16" s="498">
        <v>1.46</v>
      </c>
      <c r="P16" s="498">
        <v>1287.9100000000001</v>
      </c>
      <c r="Q16" s="498">
        <v>189.64</v>
      </c>
      <c r="R16" s="500">
        <v>41588.19</v>
      </c>
    </row>
    <row r="17" spans="1:18" ht="20.45" customHeight="1" x14ac:dyDescent="0.25">
      <c r="A17" s="557"/>
      <c r="B17" s="279" t="s">
        <v>449</v>
      </c>
      <c r="C17" s="280" t="s">
        <v>25</v>
      </c>
      <c r="D17" s="497">
        <v>11135.98</v>
      </c>
      <c r="E17" s="498">
        <v>722.41</v>
      </c>
      <c r="F17" s="498">
        <v>359.14</v>
      </c>
      <c r="G17" s="498">
        <v>1</v>
      </c>
      <c r="H17" s="498">
        <v>450.66</v>
      </c>
      <c r="I17" s="498">
        <v>53.58</v>
      </c>
      <c r="J17" s="498">
        <v>203.99</v>
      </c>
      <c r="K17" s="498">
        <v>0</v>
      </c>
      <c r="L17" s="499">
        <v>11408.73</v>
      </c>
      <c r="M17" s="498">
        <v>6568.39</v>
      </c>
      <c r="N17" s="498">
        <v>921.21</v>
      </c>
      <c r="O17" s="498">
        <v>0</v>
      </c>
      <c r="P17" s="498">
        <v>348.42</v>
      </c>
      <c r="Q17" s="498">
        <v>32.44</v>
      </c>
      <c r="R17" s="500">
        <v>7141.18</v>
      </c>
    </row>
    <row r="18" spans="1:18" ht="18" customHeight="1" x14ac:dyDescent="0.25">
      <c r="A18" s="549"/>
      <c r="B18" s="279" t="s">
        <v>450</v>
      </c>
      <c r="C18" s="280" t="s">
        <v>26</v>
      </c>
      <c r="D18" s="497">
        <v>24973.3</v>
      </c>
      <c r="E18" s="498">
        <v>18270.66</v>
      </c>
      <c r="F18" s="498">
        <v>8857.32</v>
      </c>
      <c r="G18" s="498">
        <v>-3422.4</v>
      </c>
      <c r="H18" s="498">
        <v>16593.82</v>
      </c>
      <c r="I18" s="498">
        <v>853.5</v>
      </c>
      <c r="J18" s="498">
        <v>40.54</v>
      </c>
      <c r="K18" s="498">
        <v>61.13</v>
      </c>
      <c r="L18" s="499">
        <v>23166.6</v>
      </c>
      <c r="M18" s="503"/>
      <c r="N18" s="503"/>
      <c r="O18" s="503"/>
      <c r="P18" s="503"/>
      <c r="Q18" s="503"/>
      <c r="R18" s="504"/>
    </row>
    <row r="19" spans="1:18" ht="18.75" customHeight="1" x14ac:dyDescent="0.25">
      <c r="A19" s="550" t="s">
        <v>393</v>
      </c>
      <c r="B19" s="551"/>
      <c r="C19" s="281" t="s">
        <v>27</v>
      </c>
      <c r="D19" s="497">
        <v>28886.02</v>
      </c>
      <c r="E19" s="498">
        <v>2654.52</v>
      </c>
      <c r="F19" s="498">
        <v>20.99</v>
      </c>
      <c r="G19" s="498">
        <v>0</v>
      </c>
      <c r="H19" s="498">
        <v>1120.07</v>
      </c>
      <c r="I19" s="498">
        <v>0</v>
      </c>
      <c r="J19" s="498">
        <v>234.01</v>
      </c>
      <c r="K19" s="498">
        <v>37.619999999999997</v>
      </c>
      <c r="L19" s="499">
        <v>30382.85</v>
      </c>
      <c r="M19" s="503"/>
      <c r="N19" s="503"/>
      <c r="O19" s="503"/>
      <c r="P19" s="503"/>
      <c r="Q19" s="503"/>
      <c r="R19" s="504"/>
    </row>
    <row r="20" spans="1:18" ht="20.25" customHeight="1" x14ac:dyDescent="0.25">
      <c r="A20" s="548" t="s">
        <v>441</v>
      </c>
      <c r="B20" s="279" t="s">
        <v>451</v>
      </c>
      <c r="C20" s="280" t="s">
        <v>28</v>
      </c>
      <c r="D20" s="497">
        <v>6936.21</v>
      </c>
      <c r="E20" s="498">
        <v>2066.79</v>
      </c>
      <c r="F20" s="498">
        <v>20.99</v>
      </c>
      <c r="G20" s="498">
        <v>0</v>
      </c>
      <c r="H20" s="498">
        <v>189.69</v>
      </c>
      <c r="I20" s="498">
        <v>0</v>
      </c>
      <c r="J20" s="498">
        <v>185.3</v>
      </c>
      <c r="K20" s="498">
        <v>37.07</v>
      </c>
      <c r="L20" s="499">
        <v>8776.24</v>
      </c>
      <c r="M20" s="503"/>
      <c r="N20" s="503"/>
      <c r="O20" s="503"/>
      <c r="P20" s="503"/>
      <c r="Q20" s="503"/>
      <c r="R20" s="504"/>
    </row>
    <row r="21" spans="1:18" ht="18" customHeight="1" x14ac:dyDescent="0.25">
      <c r="A21" s="549"/>
      <c r="B21" s="279" t="s">
        <v>457</v>
      </c>
      <c r="C21" s="280" t="s">
        <v>29</v>
      </c>
      <c r="D21" s="497">
        <v>461.36</v>
      </c>
      <c r="E21" s="498">
        <v>10</v>
      </c>
      <c r="F21" s="498">
        <v>0</v>
      </c>
      <c r="G21" s="498">
        <v>0</v>
      </c>
      <c r="H21" s="498">
        <v>0</v>
      </c>
      <c r="I21" s="498">
        <v>0</v>
      </c>
      <c r="J21" s="498">
        <v>0</v>
      </c>
      <c r="K21" s="498">
        <v>0</v>
      </c>
      <c r="L21" s="499">
        <v>471.36</v>
      </c>
      <c r="M21" s="503"/>
      <c r="N21" s="503"/>
      <c r="O21" s="503"/>
      <c r="P21" s="503"/>
      <c r="Q21" s="503"/>
      <c r="R21" s="504"/>
    </row>
    <row r="22" spans="1:18" ht="22.5" customHeight="1" x14ac:dyDescent="0.25">
      <c r="A22" s="550" t="s">
        <v>8</v>
      </c>
      <c r="B22" s="551"/>
      <c r="C22" s="280" t="s">
        <v>30</v>
      </c>
      <c r="D22" s="497">
        <v>6750.09</v>
      </c>
      <c r="E22" s="498">
        <v>2272.5700000000002</v>
      </c>
      <c r="F22" s="498">
        <v>0</v>
      </c>
      <c r="G22" s="498">
        <v>0</v>
      </c>
      <c r="H22" s="498">
        <v>1672.68</v>
      </c>
      <c r="I22" s="498">
        <v>50.88</v>
      </c>
      <c r="J22" s="498">
        <v>298.14999999999998</v>
      </c>
      <c r="K22" s="498">
        <v>0</v>
      </c>
      <c r="L22" s="499">
        <v>7349.98</v>
      </c>
      <c r="M22" s="498">
        <v>1776.64</v>
      </c>
      <c r="N22" s="498">
        <v>95.38</v>
      </c>
      <c r="O22" s="498">
        <v>0</v>
      </c>
      <c r="P22" s="498">
        <v>0</v>
      </c>
      <c r="Q22" s="498">
        <v>0</v>
      </c>
      <c r="R22" s="500">
        <v>1872.02</v>
      </c>
    </row>
    <row r="23" spans="1:18" ht="36.75" customHeight="1" thickBot="1" x14ac:dyDescent="0.3">
      <c r="A23" s="552" t="s">
        <v>456</v>
      </c>
      <c r="B23" s="553"/>
      <c r="C23" s="282" t="s">
        <v>31</v>
      </c>
      <c r="D23" s="505">
        <v>1301786.6599999999</v>
      </c>
      <c r="E23" s="506">
        <v>104331.34</v>
      </c>
      <c r="F23" s="506">
        <v>39067.31</v>
      </c>
      <c r="G23" s="506">
        <v>8949.26</v>
      </c>
      <c r="H23" s="506">
        <v>60135.41</v>
      </c>
      <c r="I23" s="506">
        <v>5283.31</v>
      </c>
      <c r="J23" s="506">
        <v>29171.53</v>
      </c>
      <c r="K23" s="506">
        <v>282.23</v>
      </c>
      <c r="L23" s="506">
        <v>1354649.63</v>
      </c>
      <c r="M23" s="506">
        <v>652501.41</v>
      </c>
      <c r="N23" s="506">
        <v>65359.74</v>
      </c>
      <c r="O23" s="506">
        <v>899.97</v>
      </c>
      <c r="P23" s="506">
        <v>25323.5</v>
      </c>
      <c r="Q23" s="506">
        <v>1410.64</v>
      </c>
      <c r="R23" s="507">
        <v>693437.62</v>
      </c>
    </row>
    <row r="25" spans="1:18" ht="20.25" x14ac:dyDescent="0.25">
      <c r="B25" s="253"/>
      <c r="C25" s="254"/>
      <c r="D25" s="255"/>
      <c r="E25" s="255"/>
      <c r="F25" s="255"/>
      <c r="G25" s="255"/>
      <c r="H25" s="255"/>
      <c r="I25" s="255"/>
      <c r="J25" s="255"/>
      <c r="K25" s="256"/>
      <c r="L25" s="256"/>
      <c r="M25" s="256"/>
      <c r="N25" s="256"/>
      <c r="O25" s="256"/>
      <c r="P25" s="256"/>
      <c r="Q25" s="256"/>
      <c r="R25" s="256"/>
    </row>
    <row r="26" spans="1:18" ht="25.5" customHeight="1" x14ac:dyDescent="0.35"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</row>
    <row r="27" spans="1:18" ht="21" x14ac:dyDescent="0.35"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21" x14ac:dyDescent="0.35"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</row>
    <row r="29" spans="1:18" ht="21" x14ac:dyDescent="0.35"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</row>
    <row r="30" spans="1:18" ht="21" x14ac:dyDescent="0.35"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</row>
    <row r="31" spans="1:18" ht="21" x14ac:dyDescent="0.35"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</row>
    <row r="32" spans="1:18" ht="21" x14ac:dyDescent="0.35"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</row>
    <row r="33" spans="2:18" ht="21" x14ac:dyDescent="0.35"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</row>
    <row r="34" spans="2:18" ht="21" x14ac:dyDescent="0.35"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</row>
    <row r="35" spans="2:18" x14ac:dyDescent="0.25">
      <c r="B35" s="255"/>
      <c r="C35" s="254"/>
      <c r="D35" s="255"/>
      <c r="E35" s="255"/>
      <c r="F35" s="255"/>
      <c r="G35" s="255"/>
      <c r="H35" s="255"/>
      <c r="I35" s="255"/>
      <c r="J35" s="255"/>
      <c r="K35" s="256"/>
      <c r="L35" s="256"/>
      <c r="M35" s="256"/>
      <c r="N35" s="256"/>
      <c r="O35" s="256"/>
      <c r="P35" s="256"/>
      <c r="Q35" s="256"/>
      <c r="R35" s="256"/>
    </row>
    <row r="36" spans="2:18" x14ac:dyDescent="0.25">
      <c r="B36" s="255"/>
      <c r="C36" s="254"/>
      <c r="D36" s="255"/>
      <c r="E36" s="255"/>
      <c r="F36" s="255"/>
      <c r="G36" s="255"/>
      <c r="H36" s="255"/>
      <c r="I36" s="255"/>
      <c r="J36" s="255"/>
      <c r="K36" s="256"/>
      <c r="L36" s="256"/>
      <c r="M36" s="256"/>
      <c r="N36" s="256"/>
      <c r="O36" s="256"/>
      <c r="P36" s="256"/>
      <c r="Q36" s="256"/>
      <c r="R36" s="256"/>
    </row>
    <row r="37" spans="2:18" x14ac:dyDescent="0.25">
      <c r="B37" s="255"/>
      <c r="C37" s="254"/>
      <c r="D37" s="255"/>
      <c r="E37" s="255"/>
      <c r="F37" s="255"/>
      <c r="G37" s="255"/>
      <c r="H37" s="255"/>
      <c r="I37" s="255"/>
      <c r="J37" s="255"/>
      <c r="K37" s="256"/>
      <c r="L37" s="256"/>
      <c r="M37" s="256"/>
      <c r="N37" s="256"/>
      <c r="O37" s="256"/>
      <c r="P37" s="256"/>
      <c r="Q37" s="256"/>
      <c r="R37" s="256"/>
    </row>
    <row r="38" spans="2:18" x14ac:dyDescent="0.25">
      <c r="B38" s="255"/>
      <c r="C38" s="254"/>
      <c r="D38" s="255"/>
      <c r="E38" s="255"/>
      <c r="F38" s="255"/>
      <c r="G38" s="255"/>
      <c r="H38" s="255"/>
      <c r="I38" s="255"/>
      <c r="J38" s="255"/>
      <c r="K38" s="256"/>
      <c r="L38" s="256"/>
      <c r="M38" s="256"/>
      <c r="N38" s="256"/>
      <c r="O38" s="256"/>
      <c r="P38" s="256"/>
      <c r="Q38" s="256"/>
      <c r="R38" s="256"/>
    </row>
  </sheetData>
  <sheetProtection algorithmName="SHA-512" hashValue="QYZpt5vblBEkmJDfc7QV+WjQx76gCHcvAt6H8sJuDGP3CmEBMHJCNABSORViJuo2VHoB5tgzXAgH8ijJMWzFZA==" saltValue="+w37G5Hr/cRpJSa63eWBlQ==" spinCount="100000" sheet="1" objects="1" scenarios="1" selectLockedCells="1"/>
  <mergeCells count="28">
    <mergeCell ref="D3:L3"/>
    <mergeCell ref="M4:M5"/>
    <mergeCell ref="L4:L5"/>
    <mergeCell ref="K4:K5"/>
    <mergeCell ref="M3:R3"/>
    <mergeCell ref="R4:R5"/>
    <mergeCell ref="Q4:Q5"/>
    <mergeCell ref="F4:F5"/>
    <mergeCell ref="D4:D5"/>
    <mergeCell ref="E4:E5"/>
    <mergeCell ref="G4:G5"/>
    <mergeCell ref="H4:H5"/>
    <mergeCell ref="A20:A21"/>
    <mergeCell ref="A22:B22"/>
    <mergeCell ref="A23:B23"/>
    <mergeCell ref="A1:R1"/>
    <mergeCell ref="A7:B7"/>
    <mergeCell ref="A8:A9"/>
    <mergeCell ref="A11:A18"/>
    <mergeCell ref="A10:B10"/>
    <mergeCell ref="A19:B19"/>
    <mergeCell ref="P4:P5"/>
    <mergeCell ref="O4:O5"/>
    <mergeCell ref="N4:N5"/>
    <mergeCell ref="A3:B5"/>
    <mergeCell ref="A6:B6"/>
    <mergeCell ref="C3:C5"/>
    <mergeCell ref="I4:J4"/>
  </mergeCells>
  <conditionalFormatting sqref="F13">
    <cfRule type="cellIs" dxfId="588" priority="153" operator="greaterThan">
      <formula>$E$13</formula>
    </cfRule>
  </conditionalFormatting>
  <conditionalFormatting sqref="F14">
    <cfRule type="cellIs" dxfId="587" priority="152" operator="greaterThan">
      <formula>$E$14</formula>
    </cfRule>
  </conditionalFormatting>
  <conditionalFormatting sqref="F15">
    <cfRule type="cellIs" dxfId="586" priority="151" operator="greaterThan">
      <formula>$E$15</formula>
    </cfRule>
  </conditionalFormatting>
  <conditionalFormatting sqref="F16">
    <cfRule type="cellIs" dxfId="585" priority="150" operator="greaterThan">
      <formula>$E$16</formula>
    </cfRule>
  </conditionalFormatting>
  <conditionalFormatting sqref="F17">
    <cfRule type="cellIs" dxfId="584" priority="149" operator="greaterThan">
      <formula>$E$17</formula>
    </cfRule>
  </conditionalFormatting>
  <conditionalFormatting sqref="F18">
    <cfRule type="cellIs" dxfId="583" priority="148" operator="greaterThan">
      <formula>$E$18</formula>
    </cfRule>
  </conditionalFormatting>
  <conditionalFormatting sqref="F20">
    <cfRule type="cellIs" dxfId="582" priority="146" operator="greaterThan">
      <formula>$E$20</formula>
    </cfRule>
  </conditionalFormatting>
  <conditionalFormatting sqref="F21">
    <cfRule type="cellIs" dxfId="581" priority="145" operator="greaterThan">
      <formula>$E$21</formula>
    </cfRule>
  </conditionalFormatting>
  <conditionalFormatting sqref="F22">
    <cfRule type="cellIs" dxfId="580" priority="144" operator="greaterThan">
      <formula>$E$22</formula>
    </cfRule>
  </conditionalFormatting>
  <conditionalFormatting sqref="H11">
    <cfRule type="cellIs" dxfId="579" priority="139" operator="lessThan">
      <formula>$I$11+$J$11</formula>
    </cfRule>
  </conditionalFormatting>
  <conditionalFormatting sqref="H12">
    <cfRule type="cellIs" dxfId="578" priority="138" operator="lessThan">
      <formula>$I$12+$J$12</formula>
    </cfRule>
  </conditionalFormatting>
  <conditionalFormatting sqref="H13">
    <cfRule type="cellIs" dxfId="577" priority="137" operator="lessThan">
      <formula>$I$13+$J$13</formula>
    </cfRule>
  </conditionalFormatting>
  <conditionalFormatting sqref="H14">
    <cfRule type="cellIs" dxfId="576" priority="136" operator="lessThan">
      <formula>$I$14+$J$14</formula>
    </cfRule>
  </conditionalFormatting>
  <conditionalFormatting sqref="H15">
    <cfRule type="cellIs" dxfId="575" priority="135" operator="lessThan">
      <formula>$I$15+$J$15</formula>
    </cfRule>
  </conditionalFormatting>
  <conditionalFormatting sqref="H16">
    <cfRule type="cellIs" dxfId="574" priority="134" operator="lessThan">
      <formula>$I$16+$J$16</formula>
    </cfRule>
  </conditionalFormatting>
  <conditionalFormatting sqref="H17">
    <cfRule type="cellIs" dxfId="573" priority="133" operator="lessThan">
      <formula>$I$17+$J$17</formula>
    </cfRule>
  </conditionalFormatting>
  <conditionalFormatting sqref="H18">
    <cfRule type="cellIs" dxfId="572" priority="132" operator="lessThan">
      <formula>$I$18+$J$18</formula>
    </cfRule>
  </conditionalFormatting>
  <conditionalFormatting sqref="H20">
    <cfRule type="cellIs" dxfId="571" priority="130" operator="lessThan">
      <formula>$I$20+$J$20</formula>
    </cfRule>
  </conditionalFormatting>
  <conditionalFormatting sqref="H21">
    <cfRule type="cellIs" dxfId="570" priority="129" operator="lessThan">
      <formula>$I$21+$J$21</formula>
    </cfRule>
  </conditionalFormatting>
  <conditionalFormatting sqref="H22">
    <cfRule type="cellIs" dxfId="569" priority="128" operator="lessThan">
      <formula>$I$22+$J$22</formula>
    </cfRule>
  </conditionalFormatting>
  <conditionalFormatting sqref="P13">
    <cfRule type="cellIs" dxfId="568" priority="122" operator="lessThan">
      <formula>$Q$13</formula>
    </cfRule>
  </conditionalFormatting>
  <conditionalFormatting sqref="P14">
    <cfRule type="cellIs" dxfId="567" priority="121" operator="lessThan">
      <formula>$Q$14</formula>
    </cfRule>
  </conditionalFormatting>
  <conditionalFormatting sqref="P15">
    <cfRule type="cellIs" dxfId="566" priority="120" operator="lessThan">
      <formula>$Q$15</formula>
    </cfRule>
  </conditionalFormatting>
  <conditionalFormatting sqref="P16">
    <cfRule type="cellIs" dxfId="565" priority="119" operator="lessThan">
      <formula>$Q$16</formula>
    </cfRule>
  </conditionalFormatting>
  <conditionalFormatting sqref="P17">
    <cfRule type="cellIs" dxfId="564" priority="118" operator="lessThan">
      <formula>$Q$17</formula>
    </cfRule>
  </conditionalFormatting>
  <conditionalFormatting sqref="P22">
    <cfRule type="cellIs" dxfId="563" priority="117" operator="lessThan">
      <formula>$Q$22</formula>
    </cfRule>
  </conditionalFormatting>
  <conditionalFormatting sqref="M18:R21 M11:R12">
    <cfRule type="notContainsBlanks" dxfId="562" priority="93">
      <formula>LEN(TRIM(M11))&gt;0</formula>
    </cfRule>
  </conditionalFormatting>
  <conditionalFormatting sqref="F11">
    <cfRule type="notContainsBlanks" dxfId="561" priority="92">
      <formula>LEN(TRIM(F11))&gt;0</formula>
    </cfRule>
  </conditionalFormatting>
  <conditionalFormatting sqref="F12">
    <cfRule type="notContainsBlanks" dxfId="560" priority="91">
      <formula>LEN(TRIM(F12))&gt;0</formula>
    </cfRule>
  </conditionalFormatting>
  <conditionalFormatting sqref="F19">
    <cfRule type="cellIs" dxfId="559" priority="86" operator="lessThan">
      <formula>$F$20+$F$21</formula>
    </cfRule>
    <cfRule type="cellIs" dxfId="558" priority="90" operator="greaterThan">
      <formula>$E$19</formula>
    </cfRule>
  </conditionalFormatting>
  <conditionalFormatting sqref="H19">
    <cfRule type="cellIs" dxfId="557" priority="84" operator="lessThan">
      <formula>$H$20+$H$21</formula>
    </cfRule>
    <cfRule type="cellIs" dxfId="556" priority="89" operator="lessThan">
      <formula>$I$19+$J$19</formula>
    </cfRule>
  </conditionalFormatting>
  <conditionalFormatting sqref="D19">
    <cfRule type="cellIs" dxfId="555" priority="88" operator="lessThan">
      <formula>$D$20+$D$21</formula>
    </cfRule>
  </conditionalFormatting>
  <conditionalFormatting sqref="E19">
    <cfRule type="cellIs" dxfId="554" priority="87" operator="lessThan">
      <formula>$E$20+$E$21</formula>
    </cfRule>
  </conditionalFormatting>
  <conditionalFormatting sqref="G19">
    <cfRule type="cellIs" dxfId="553" priority="85" operator="lessThan">
      <formula>$G$20+$G$21</formula>
    </cfRule>
  </conditionalFormatting>
  <conditionalFormatting sqref="I19">
    <cfRule type="cellIs" dxfId="552" priority="83" operator="lessThan">
      <formula>$I$20+$I$21</formula>
    </cfRule>
  </conditionalFormatting>
  <conditionalFormatting sqref="J19">
    <cfRule type="cellIs" dxfId="551" priority="82" operator="lessThan">
      <formula>$J$20+$J$21</formula>
    </cfRule>
  </conditionalFormatting>
  <conditionalFormatting sqref="K19">
    <cfRule type="cellIs" dxfId="550" priority="81" operator="lessThan">
      <formula>$K$20+$K$21</formula>
    </cfRule>
  </conditionalFormatting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A1:O46"/>
  <sheetViews>
    <sheetView zoomScale="70" zoomScaleNormal="70" workbookViewId="0">
      <selection activeCell="F23" sqref="F23"/>
    </sheetView>
  </sheetViews>
  <sheetFormatPr defaultColWidth="9.140625" defaultRowHeight="15" x14ac:dyDescent="0.25"/>
  <cols>
    <col min="1" max="1" width="5" style="215" customWidth="1"/>
    <col min="2" max="2" width="33.5703125" style="215" customWidth="1"/>
    <col min="3" max="3" width="9.140625" style="21"/>
    <col min="4" max="11" width="13.7109375" style="215" customWidth="1"/>
    <col min="12" max="12" width="13" style="215" customWidth="1"/>
    <col min="13" max="13" width="13.7109375" style="215" customWidth="1"/>
    <col min="14" max="14" width="12.140625" style="215" customWidth="1"/>
    <col min="15" max="15" width="12" style="215" customWidth="1"/>
    <col min="16" max="16384" width="9.140625" style="215"/>
  </cols>
  <sheetData>
    <row r="1" spans="1:15" ht="54" customHeight="1" thickBot="1" x14ac:dyDescent="0.3">
      <c r="B1" s="637" t="s">
        <v>476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</row>
    <row r="2" spans="1:15" ht="18" hidden="1" customHeight="1" thickBot="1" x14ac:dyDescent="0.3">
      <c r="B2" s="709" t="s">
        <v>587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</row>
    <row r="3" spans="1:15" ht="16.5" customHeight="1" x14ac:dyDescent="0.25">
      <c r="A3" s="728" t="s">
        <v>45</v>
      </c>
      <c r="B3" s="729"/>
      <c r="C3" s="726" t="s">
        <v>599</v>
      </c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7"/>
    </row>
    <row r="4" spans="1:15" ht="21.75" customHeight="1" x14ac:dyDescent="0.25">
      <c r="A4" s="730"/>
      <c r="B4" s="731"/>
      <c r="C4" s="724" t="s">
        <v>452</v>
      </c>
      <c r="D4" s="723" t="s">
        <v>584</v>
      </c>
      <c r="E4" s="719" t="s">
        <v>152</v>
      </c>
      <c r="F4" s="719"/>
      <c r="G4" s="719"/>
      <c r="H4" s="719" t="s">
        <v>430</v>
      </c>
      <c r="I4" s="719"/>
      <c r="J4" s="719"/>
      <c r="K4" s="719"/>
      <c r="L4" s="719"/>
      <c r="M4" s="719"/>
      <c r="N4" s="719"/>
      <c r="O4" s="721" t="s">
        <v>585</v>
      </c>
    </row>
    <row r="5" spans="1:15" ht="52.5" customHeight="1" thickBot="1" x14ac:dyDescent="0.3">
      <c r="A5" s="732"/>
      <c r="B5" s="733"/>
      <c r="C5" s="725"/>
      <c r="D5" s="703"/>
      <c r="E5" s="332" t="s">
        <v>153</v>
      </c>
      <c r="F5" s="332" t="s">
        <v>154</v>
      </c>
      <c r="G5" s="332" t="s">
        <v>155</v>
      </c>
      <c r="H5" s="332" t="s">
        <v>10</v>
      </c>
      <c r="I5" s="332" t="s">
        <v>156</v>
      </c>
      <c r="J5" s="332" t="s">
        <v>157</v>
      </c>
      <c r="K5" s="332" t="s">
        <v>158</v>
      </c>
      <c r="L5" s="332" t="s">
        <v>159</v>
      </c>
      <c r="M5" s="332" t="s">
        <v>89</v>
      </c>
      <c r="N5" s="339" t="s">
        <v>429</v>
      </c>
      <c r="O5" s="722"/>
    </row>
    <row r="6" spans="1:15" ht="15.75" thickBot="1" x14ac:dyDescent="0.3">
      <c r="A6" s="714" t="s">
        <v>6</v>
      </c>
      <c r="B6" s="715"/>
      <c r="C6" s="341" t="s">
        <v>7</v>
      </c>
      <c r="D6" s="342">
        <v>1</v>
      </c>
      <c r="E6" s="343">
        <v>2</v>
      </c>
      <c r="F6" s="343">
        <v>3</v>
      </c>
      <c r="G6" s="343">
        <v>4</v>
      </c>
      <c r="H6" s="343">
        <v>5</v>
      </c>
      <c r="I6" s="343">
        <v>6</v>
      </c>
      <c r="J6" s="343">
        <v>7</v>
      </c>
      <c r="K6" s="343">
        <v>8</v>
      </c>
      <c r="L6" s="343">
        <v>9</v>
      </c>
      <c r="M6" s="343">
        <v>10</v>
      </c>
      <c r="N6" s="343">
        <v>11</v>
      </c>
      <c r="O6" s="344">
        <v>12</v>
      </c>
    </row>
    <row r="7" spans="1:15" ht="15.75" customHeight="1" x14ac:dyDescent="0.25">
      <c r="A7" s="712" t="s">
        <v>160</v>
      </c>
      <c r="B7" s="713"/>
      <c r="C7" s="340" t="s">
        <v>15</v>
      </c>
      <c r="D7" s="398">
        <v>216369.81</v>
      </c>
      <c r="E7" s="399">
        <v>919746.07</v>
      </c>
      <c r="F7" s="400">
        <v>82122.850000000006</v>
      </c>
      <c r="G7" s="400">
        <v>0</v>
      </c>
      <c r="H7" s="399">
        <v>803879.5</v>
      </c>
      <c r="I7" s="400">
        <v>75253.86</v>
      </c>
      <c r="J7" s="400">
        <v>26123.15</v>
      </c>
      <c r="K7" s="400">
        <v>50273.95</v>
      </c>
      <c r="L7" s="400">
        <v>4626.74</v>
      </c>
      <c r="M7" s="400">
        <v>5926.66</v>
      </c>
      <c r="N7" s="400">
        <v>966083.86</v>
      </c>
      <c r="O7" s="401">
        <v>252154.87</v>
      </c>
    </row>
    <row r="8" spans="1:15" ht="15.75" customHeight="1" x14ac:dyDescent="0.25">
      <c r="A8" s="716" t="s">
        <v>479</v>
      </c>
      <c r="B8" s="301" t="s">
        <v>544</v>
      </c>
      <c r="C8" s="303" t="s">
        <v>16</v>
      </c>
      <c r="D8" s="402">
        <v>119435.08</v>
      </c>
      <c r="E8" s="403">
        <v>651275.17000000004</v>
      </c>
      <c r="F8" s="403">
        <v>42524.83</v>
      </c>
      <c r="G8" s="403">
        <v>0</v>
      </c>
      <c r="H8" s="404">
        <v>615074.62</v>
      </c>
      <c r="I8" s="403">
        <v>24692.79</v>
      </c>
      <c r="J8" s="403">
        <v>16707.830000000002</v>
      </c>
      <c r="K8" s="403">
        <v>11055.94</v>
      </c>
      <c r="L8" s="403">
        <v>2559</v>
      </c>
      <c r="M8" s="403">
        <v>2118.5500000000002</v>
      </c>
      <c r="N8" s="405">
        <v>672208.72</v>
      </c>
      <c r="O8" s="406">
        <v>141026.35999999999</v>
      </c>
    </row>
    <row r="9" spans="1:15" ht="15.75" customHeight="1" x14ac:dyDescent="0.25">
      <c r="A9" s="716"/>
      <c r="B9" s="301" t="s">
        <v>545</v>
      </c>
      <c r="C9" s="303" t="s">
        <v>17</v>
      </c>
      <c r="D9" s="402">
        <v>1865.92</v>
      </c>
      <c r="E9" s="403">
        <v>7839.16</v>
      </c>
      <c r="F9" s="403">
        <v>2674.29</v>
      </c>
      <c r="G9" s="403">
        <v>0</v>
      </c>
      <c r="H9" s="404">
        <v>7317.16</v>
      </c>
      <c r="I9" s="403">
        <v>681.74</v>
      </c>
      <c r="J9" s="403">
        <v>169.89</v>
      </c>
      <c r="K9" s="403">
        <v>1291.02</v>
      </c>
      <c r="L9" s="403">
        <v>50.11</v>
      </c>
      <c r="M9" s="403">
        <v>0</v>
      </c>
      <c r="N9" s="405">
        <v>9509.92</v>
      </c>
      <c r="O9" s="406">
        <v>2869.45</v>
      </c>
    </row>
    <row r="10" spans="1:15" ht="15.75" customHeight="1" x14ac:dyDescent="0.25">
      <c r="A10" s="716"/>
      <c r="B10" s="301" t="s">
        <v>546</v>
      </c>
      <c r="C10" s="303" t="s">
        <v>109</v>
      </c>
      <c r="D10" s="402">
        <v>10097.15</v>
      </c>
      <c r="E10" s="403">
        <v>32481.39</v>
      </c>
      <c r="F10" s="403">
        <v>4762.05</v>
      </c>
      <c r="G10" s="403">
        <v>0</v>
      </c>
      <c r="H10" s="404">
        <v>24588.78</v>
      </c>
      <c r="I10" s="403">
        <v>6306.12</v>
      </c>
      <c r="J10" s="403">
        <v>1047.44</v>
      </c>
      <c r="K10" s="403">
        <v>4080.69</v>
      </c>
      <c r="L10" s="403">
        <v>94.03</v>
      </c>
      <c r="M10" s="403">
        <v>116.26</v>
      </c>
      <c r="N10" s="405">
        <v>36233.33</v>
      </c>
      <c r="O10" s="406">
        <v>11107.26</v>
      </c>
    </row>
    <row r="11" spans="1:15" ht="15.75" customHeight="1" x14ac:dyDescent="0.25">
      <c r="A11" s="716"/>
      <c r="B11" s="301" t="s">
        <v>547</v>
      </c>
      <c r="C11" s="303" t="s">
        <v>209</v>
      </c>
      <c r="D11" s="402">
        <v>44160.480000000003</v>
      </c>
      <c r="E11" s="403">
        <v>120837.75999999999</v>
      </c>
      <c r="F11" s="403">
        <v>19805.439999999999</v>
      </c>
      <c r="G11" s="403">
        <v>0</v>
      </c>
      <c r="H11" s="404">
        <v>83552.509999999995</v>
      </c>
      <c r="I11" s="403">
        <v>22758.79</v>
      </c>
      <c r="J11" s="403">
        <v>4061.29</v>
      </c>
      <c r="K11" s="403">
        <v>17895</v>
      </c>
      <c r="L11" s="403">
        <v>732.54</v>
      </c>
      <c r="M11" s="403">
        <v>382.48</v>
      </c>
      <c r="N11" s="405">
        <v>129382.61</v>
      </c>
      <c r="O11" s="406">
        <v>55421.07</v>
      </c>
    </row>
    <row r="12" spans="1:15" ht="15.75" customHeight="1" x14ac:dyDescent="0.25">
      <c r="A12" s="716"/>
      <c r="B12" s="301" t="s">
        <v>548</v>
      </c>
      <c r="C12" s="303" t="s">
        <v>210</v>
      </c>
      <c r="D12" s="402">
        <v>2812.87</v>
      </c>
      <c r="E12" s="403">
        <v>11269.12</v>
      </c>
      <c r="F12" s="403">
        <v>2991.19</v>
      </c>
      <c r="G12" s="403">
        <v>0</v>
      </c>
      <c r="H12" s="404">
        <v>9127.17</v>
      </c>
      <c r="I12" s="403">
        <v>1383.74</v>
      </c>
      <c r="J12" s="403">
        <v>677.91</v>
      </c>
      <c r="K12" s="403">
        <v>708.97</v>
      </c>
      <c r="L12" s="403">
        <v>41.03</v>
      </c>
      <c r="M12" s="403">
        <v>253.23</v>
      </c>
      <c r="N12" s="405">
        <v>12192.05</v>
      </c>
      <c r="O12" s="406">
        <v>4881.12</v>
      </c>
    </row>
    <row r="13" spans="1:15" ht="15.75" customHeight="1" x14ac:dyDescent="0.25">
      <c r="A13" s="716"/>
      <c r="B13" s="301" t="s">
        <v>549</v>
      </c>
      <c r="C13" s="303" t="s">
        <v>211</v>
      </c>
      <c r="D13" s="402">
        <v>7809.49</v>
      </c>
      <c r="E13" s="403">
        <v>15134</v>
      </c>
      <c r="F13" s="403">
        <v>3744.81</v>
      </c>
      <c r="G13" s="403">
        <v>0</v>
      </c>
      <c r="H13" s="404">
        <v>15033.35</v>
      </c>
      <c r="I13" s="403">
        <v>2660.23</v>
      </c>
      <c r="J13" s="403">
        <v>1009.69</v>
      </c>
      <c r="K13" s="403">
        <v>2314.17</v>
      </c>
      <c r="L13" s="403">
        <v>56.75</v>
      </c>
      <c r="M13" s="403">
        <v>1143.23</v>
      </c>
      <c r="N13" s="405">
        <v>22217.42</v>
      </c>
      <c r="O13" s="406">
        <v>4470.88</v>
      </c>
    </row>
    <row r="14" spans="1:15" ht="15.75" customHeight="1" x14ac:dyDescent="0.25">
      <c r="A14" s="716"/>
      <c r="B14" s="301" t="s">
        <v>550</v>
      </c>
      <c r="C14" s="303" t="s">
        <v>212</v>
      </c>
      <c r="D14" s="402">
        <v>31.5</v>
      </c>
      <c r="E14" s="403">
        <v>0</v>
      </c>
      <c r="F14" s="403">
        <v>38.18</v>
      </c>
      <c r="G14" s="403">
        <v>0</v>
      </c>
      <c r="H14" s="404">
        <v>36.64</v>
      </c>
      <c r="I14" s="403">
        <v>0</v>
      </c>
      <c r="J14" s="403">
        <v>9.57</v>
      </c>
      <c r="K14" s="403">
        <v>2.87</v>
      </c>
      <c r="L14" s="403">
        <v>0</v>
      </c>
      <c r="M14" s="403">
        <v>4.53</v>
      </c>
      <c r="N14" s="405">
        <v>53.61</v>
      </c>
      <c r="O14" s="406">
        <v>16.07</v>
      </c>
    </row>
    <row r="15" spans="1:15" ht="15.75" customHeight="1" x14ac:dyDescent="0.25">
      <c r="A15" s="716"/>
      <c r="B15" s="301" t="s">
        <v>551</v>
      </c>
      <c r="C15" s="303" t="s">
        <v>213</v>
      </c>
      <c r="D15" s="402">
        <v>79.540000000000006</v>
      </c>
      <c r="E15" s="403">
        <v>171</v>
      </c>
      <c r="F15" s="403">
        <v>50.56</v>
      </c>
      <c r="G15" s="403">
        <v>0</v>
      </c>
      <c r="H15" s="404">
        <v>78.73</v>
      </c>
      <c r="I15" s="403">
        <v>16.11</v>
      </c>
      <c r="J15" s="403">
        <v>37.700000000000003</v>
      </c>
      <c r="K15" s="403">
        <v>0</v>
      </c>
      <c r="L15" s="403">
        <v>0</v>
      </c>
      <c r="M15" s="403">
        <v>3</v>
      </c>
      <c r="N15" s="405">
        <v>135.54</v>
      </c>
      <c r="O15" s="406">
        <v>165.56</v>
      </c>
    </row>
    <row r="16" spans="1:15" ht="15.75" customHeight="1" x14ac:dyDescent="0.25">
      <c r="A16" s="716"/>
      <c r="B16" s="301" t="s">
        <v>552</v>
      </c>
      <c r="C16" s="303" t="s">
        <v>214</v>
      </c>
      <c r="D16" s="402">
        <v>5375.24</v>
      </c>
      <c r="E16" s="403">
        <v>35281.800000000003</v>
      </c>
      <c r="F16" s="403">
        <v>2201.69</v>
      </c>
      <c r="G16" s="403">
        <v>0</v>
      </c>
      <c r="H16" s="404">
        <v>28499.81</v>
      </c>
      <c r="I16" s="403">
        <v>1933.71</v>
      </c>
      <c r="J16" s="403">
        <v>1671.34</v>
      </c>
      <c r="K16" s="403">
        <v>1555.71</v>
      </c>
      <c r="L16" s="403">
        <v>94.78</v>
      </c>
      <c r="M16" s="403">
        <v>599.95000000000005</v>
      </c>
      <c r="N16" s="405">
        <v>34355.29</v>
      </c>
      <c r="O16" s="406">
        <v>8503.44</v>
      </c>
    </row>
    <row r="17" spans="1:15" s="217" customFormat="1" ht="15.75" customHeight="1" x14ac:dyDescent="0.25">
      <c r="A17" s="716"/>
      <c r="B17" s="301" t="s">
        <v>553</v>
      </c>
      <c r="C17" s="303" t="s">
        <v>18</v>
      </c>
      <c r="D17" s="402">
        <v>258.24</v>
      </c>
      <c r="E17" s="403">
        <v>605.57000000000005</v>
      </c>
      <c r="F17" s="403">
        <v>79.86</v>
      </c>
      <c r="G17" s="403">
        <v>0</v>
      </c>
      <c r="H17" s="404">
        <v>611.96</v>
      </c>
      <c r="I17" s="403">
        <v>0</v>
      </c>
      <c r="J17" s="403">
        <v>96.24</v>
      </c>
      <c r="K17" s="403">
        <v>2</v>
      </c>
      <c r="L17" s="403">
        <v>0</v>
      </c>
      <c r="M17" s="403">
        <v>3.4</v>
      </c>
      <c r="N17" s="405">
        <v>713.6</v>
      </c>
      <c r="O17" s="406">
        <v>230.07</v>
      </c>
    </row>
    <row r="18" spans="1:15" s="217" customFormat="1" ht="15.75" customHeight="1" x14ac:dyDescent="0.25">
      <c r="A18" s="716"/>
      <c r="B18" s="301" t="s">
        <v>554</v>
      </c>
      <c r="C18" s="303" t="s">
        <v>19</v>
      </c>
      <c r="D18" s="402">
        <v>565.11</v>
      </c>
      <c r="E18" s="403">
        <v>1045.3399999999999</v>
      </c>
      <c r="F18" s="403">
        <v>295.37</v>
      </c>
      <c r="G18" s="403">
        <v>0</v>
      </c>
      <c r="H18" s="404">
        <v>56.85</v>
      </c>
      <c r="I18" s="403">
        <v>130.88999999999999</v>
      </c>
      <c r="J18" s="403">
        <v>45.28</v>
      </c>
      <c r="K18" s="403">
        <v>568.19000000000005</v>
      </c>
      <c r="L18" s="403">
        <v>0</v>
      </c>
      <c r="M18" s="403">
        <v>150.44</v>
      </c>
      <c r="N18" s="405">
        <v>951.65</v>
      </c>
      <c r="O18" s="406">
        <v>954.17</v>
      </c>
    </row>
    <row r="19" spans="1:15" s="217" customFormat="1" ht="15.75" customHeight="1" x14ac:dyDescent="0.25">
      <c r="A19" s="716"/>
      <c r="B19" s="301" t="s">
        <v>555</v>
      </c>
      <c r="C19" s="303" t="s">
        <v>20</v>
      </c>
      <c r="D19" s="402">
        <v>23672.28</v>
      </c>
      <c r="E19" s="403">
        <v>41890.800000000003</v>
      </c>
      <c r="F19" s="403">
        <v>2698.08</v>
      </c>
      <c r="G19" s="403">
        <v>0</v>
      </c>
      <c r="H19" s="404">
        <v>18124.669999999998</v>
      </c>
      <c r="I19" s="403">
        <v>14660.84</v>
      </c>
      <c r="J19" s="403">
        <v>529.83000000000004</v>
      </c>
      <c r="K19" s="403">
        <v>10705.39</v>
      </c>
      <c r="L19" s="403">
        <v>998</v>
      </c>
      <c r="M19" s="403">
        <v>952.7</v>
      </c>
      <c r="N19" s="405">
        <v>45971.43</v>
      </c>
      <c r="O19" s="406">
        <v>22289.73</v>
      </c>
    </row>
    <row r="20" spans="1:15" s="217" customFormat="1" ht="15.75" customHeight="1" x14ac:dyDescent="0.25">
      <c r="A20" s="716"/>
      <c r="B20" s="302" t="s">
        <v>556</v>
      </c>
      <c r="C20" s="304" t="s">
        <v>21</v>
      </c>
      <c r="D20" s="402">
        <v>206.91</v>
      </c>
      <c r="E20" s="403">
        <v>1914.97</v>
      </c>
      <c r="F20" s="403">
        <v>256.51</v>
      </c>
      <c r="G20" s="403">
        <v>0</v>
      </c>
      <c r="H20" s="404">
        <v>1777.27</v>
      </c>
      <c r="I20" s="403">
        <v>28.9</v>
      </c>
      <c r="J20" s="403">
        <v>59.14</v>
      </c>
      <c r="K20" s="403">
        <v>94</v>
      </c>
      <c r="L20" s="403">
        <v>0.5</v>
      </c>
      <c r="M20" s="403">
        <v>198.9</v>
      </c>
      <c r="N20" s="405">
        <v>2158.6999999999998</v>
      </c>
      <c r="O20" s="406">
        <v>219.69</v>
      </c>
    </row>
    <row r="21" spans="1:15" ht="15.75" customHeight="1" x14ac:dyDescent="0.25">
      <c r="A21" s="710" t="s">
        <v>97</v>
      </c>
      <c r="B21" s="711"/>
      <c r="C21" s="303" t="s">
        <v>27</v>
      </c>
      <c r="D21" s="402">
        <v>11621.33</v>
      </c>
      <c r="E21" s="407">
        <v>150395.26999999999</v>
      </c>
      <c r="F21" s="403">
        <v>4349.18</v>
      </c>
      <c r="G21" s="403">
        <v>0</v>
      </c>
      <c r="H21" s="407">
        <v>144618.74</v>
      </c>
      <c r="I21" s="403">
        <v>144.36000000000001</v>
      </c>
      <c r="J21" s="403">
        <v>276.91000000000003</v>
      </c>
      <c r="K21" s="403">
        <v>761.03</v>
      </c>
      <c r="L21" s="403">
        <v>733.37</v>
      </c>
      <c r="M21" s="403">
        <v>294.33999999999997</v>
      </c>
      <c r="N21" s="405">
        <v>146828.75</v>
      </c>
      <c r="O21" s="406">
        <v>19537.03</v>
      </c>
    </row>
    <row r="22" spans="1:15" ht="15.75" customHeight="1" x14ac:dyDescent="0.25">
      <c r="A22" s="710" t="s">
        <v>415</v>
      </c>
      <c r="B22" s="711"/>
      <c r="C22" s="303" t="s">
        <v>30</v>
      </c>
      <c r="D22" s="402">
        <v>107.09</v>
      </c>
      <c r="E22" s="407">
        <v>228</v>
      </c>
      <c r="F22" s="403">
        <v>14.35</v>
      </c>
      <c r="G22" s="403">
        <v>0</v>
      </c>
      <c r="H22" s="407">
        <v>92.31</v>
      </c>
      <c r="I22" s="404">
        <v>0</v>
      </c>
      <c r="J22" s="403">
        <v>35.799999999999997</v>
      </c>
      <c r="K22" s="403">
        <v>0</v>
      </c>
      <c r="L22" s="403">
        <v>0.33</v>
      </c>
      <c r="M22" s="403">
        <v>14.27</v>
      </c>
      <c r="N22" s="405">
        <v>142.71</v>
      </c>
      <c r="O22" s="406">
        <v>206.73</v>
      </c>
    </row>
    <row r="23" spans="1:15" ht="15.75" customHeight="1" x14ac:dyDescent="0.25">
      <c r="A23" s="710" t="s">
        <v>420</v>
      </c>
      <c r="B23" s="711"/>
      <c r="C23" s="303" t="s">
        <v>31</v>
      </c>
      <c r="D23" s="402">
        <v>618.75</v>
      </c>
      <c r="E23" s="407">
        <v>240.11</v>
      </c>
      <c r="F23" s="403">
        <v>35.75</v>
      </c>
      <c r="G23" s="403">
        <v>0</v>
      </c>
      <c r="H23" s="407">
        <v>574.14</v>
      </c>
      <c r="I23" s="404">
        <v>0</v>
      </c>
      <c r="J23" s="403">
        <v>0</v>
      </c>
      <c r="K23" s="403">
        <v>82.76</v>
      </c>
      <c r="L23" s="403">
        <v>40.450000000000003</v>
      </c>
      <c r="M23" s="403">
        <v>0</v>
      </c>
      <c r="N23" s="405">
        <v>697.35</v>
      </c>
      <c r="O23" s="406">
        <v>197.27</v>
      </c>
    </row>
    <row r="24" spans="1:15" ht="15.75" customHeight="1" x14ac:dyDescent="0.25">
      <c r="A24" s="710" t="s">
        <v>55</v>
      </c>
      <c r="B24" s="711"/>
      <c r="C24" s="303" t="s">
        <v>42</v>
      </c>
      <c r="D24" s="402">
        <v>14765.91</v>
      </c>
      <c r="E24" s="408">
        <v>167858.61</v>
      </c>
      <c r="F24" s="403">
        <v>2230.38</v>
      </c>
      <c r="G24" s="403">
        <v>0</v>
      </c>
      <c r="H24" s="407">
        <v>162852.56</v>
      </c>
      <c r="I24" s="409">
        <v>27</v>
      </c>
      <c r="J24" s="403">
        <v>0.38</v>
      </c>
      <c r="K24" s="410"/>
      <c r="L24" s="403">
        <v>0</v>
      </c>
      <c r="M24" s="403">
        <v>0</v>
      </c>
      <c r="N24" s="405">
        <v>162879.94</v>
      </c>
      <c r="O24" s="406">
        <v>21974.959999999999</v>
      </c>
    </row>
    <row r="25" spans="1:15" ht="15.75" customHeight="1" x14ac:dyDescent="0.25">
      <c r="A25" s="710" t="s">
        <v>161</v>
      </c>
      <c r="B25" s="711"/>
      <c r="C25" s="303" t="s">
        <v>110</v>
      </c>
      <c r="D25" s="402">
        <v>3245.82</v>
      </c>
      <c r="E25" s="408">
        <v>8510.23</v>
      </c>
      <c r="F25" s="403">
        <v>304.26</v>
      </c>
      <c r="G25" s="403">
        <v>0</v>
      </c>
      <c r="H25" s="407">
        <v>6295.35</v>
      </c>
      <c r="I25" s="409">
        <v>73.63</v>
      </c>
      <c r="J25" s="403">
        <v>714.09</v>
      </c>
      <c r="K25" s="403">
        <v>0.28000000000000003</v>
      </c>
      <c r="L25" s="403">
        <v>358.54</v>
      </c>
      <c r="M25" s="403">
        <v>23.34</v>
      </c>
      <c r="N25" s="405">
        <v>7465.23</v>
      </c>
      <c r="O25" s="406">
        <v>4595.08</v>
      </c>
    </row>
    <row r="26" spans="1:15" s="216" customFormat="1" ht="15.75" customHeight="1" x14ac:dyDescent="0.25">
      <c r="A26" s="710" t="s">
        <v>162</v>
      </c>
      <c r="B26" s="711"/>
      <c r="C26" s="303" t="s">
        <v>111</v>
      </c>
      <c r="D26" s="402">
        <v>5319.25</v>
      </c>
      <c r="E26" s="407">
        <v>20598.080000000002</v>
      </c>
      <c r="F26" s="403">
        <v>2574.13</v>
      </c>
      <c r="G26" s="403">
        <v>0</v>
      </c>
      <c r="H26" s="407">
        <v>23102.12</v>
      </c>
      <c r="I26" s="404">
        <v>16</v>
      </c>
      <c r="J26" s="403">
        <v>0</v>
      </c>
      <c r="K26" s="410"/>
      <c r="L26" s="403">
        <v>0</v>
      </c>
      <c r="M26" s="403">
        <v>57</v>
      </c>
      <c r="N26" s="405">
        <v>23175.119999999999</v>
      </c>
      <c r="O26" s="406">
        <v>5316.33</v>
      </c>
    </row>
    <row r="27" spans="1:15" ht="15.75" customHeight="1" x14ac:dyDescent="0.25">
      <c r="A27" s="710" t="s">
        <v>99</v>
      </c>
      <c r="B27" s="711"/>
      <c r="C27" s="303" t="s">
        <v>113</v>
      </c>
      <c r="D27" s="402">
        <v>0</v>
      </c>
      <c r="E27" s="408">
        <v>0</v>
      </c>
      <c r="F27" s="403">
        <v>0</v>
      </c>
      <c r="G27" s="403">
        <v>0</v>
      </c>
      <c r="H27" s="404">
        <v>0</v>
      </c>
      <c r="I27" s="403">
        <v>0</v>
      </c>
      <c r="J27" s="403">
        <v>0</v>
      </c>
      <c r="K27" s="410"/>
      <c r="L27" s="403">
        <v>0</v>
      </c>
      <c r="M27" s="403">
        <v>0</v>
      </c>
      <c r="N27" s="405">
        <v>0</v>
      </c>
      <c r="O27" s="406">
        <v>0</v>
      </c>
    </row>
    <row r="28" spans="1:15" ht="15.75" customHeight="1" x14ac:dyDescent="0.25">
      <c r="A28" s="710" t="s">
        <v>50</v>
      </c>
      <c r="B28" s="711"/>
      <c r="C28" s="303" t="s">
        <v>112</v>
      </c>
      <c r="D28" s="402">
        <v>8</v>
      </c>
      <c r="E28" s="408">
        <v>29</v>
      </c>
      <c r="F28" s="403">
        <v>2</v>
      </c>
      <c r="G28" s="403">
        <v>0</v>
      </c>
      <c r="H28" s="407">
        <v>0</v>
      </c>
      <c r="I28" s="409">
        <v>15</v>
      </c>
      <c r="J28" s="403">
        <v>1</v>
      </c>
      <c r="K28" s="403">
        <v>1</v>
      </c>
      <c r="L28" s="403">
        <v>0</v>
      </c>
      <c r="M28" s="403">
        <v>0</v>
      </c>
      <c r="N28" s="405">
        <v>17</v>
      </c>
      <c r="O28" s="406">
        <v>22</v>
      </c>
    </row>
    <row r="29" spans="1:15" ht="15.75" customHeight="1" x14ac:dyDescent="0.25">
      <c r="A29" s="710" t="s">
        <v>51</v>
      </c>
      <c r="B29" s="711"/>
      <c r="C29" s="303" t="s">
        <v>114</v>
      </c>
      <c r="D29" s="402">
        <v>0</v>
      </c>
      <c r="E29" s="408">
        <v>0</v>
      </c>
      <c r="F29" s="403">
        <v>0</v>
      </c>
      <c r="G29" s="403">
        <v>0</v>
      </c>
      <c r="H29" s="407">
        <v>0</v>
      </c>
      <c r="I29" s="409">
        <v>0</v>
      </c>
      <c r="J29" s="403">
        <v>0</v>
      </c>
      <c r="K29" s="410"/>
      <c r="L29" s="403">
        <v>0</v>
      </c>
      <c r="M29" s="403">
        <v>0</v>
      </c>
      <c r="N29" s="405">
        <v>0</v>
      </c>
      <c r="O29" s="406">
        <v>0</v>
      </c>
    </row>
    <row r="30" spans="1:15" ht="15.75" customHeight="1" x14ac:dyDescent="0.25">
      <c r="A30" s="710" t="s">
        <v>163</v>
      </c>
      <c r="B30" s="711"/>
      <c r="C30" s="303" t="s">
        <v>115</v>
      </c>
      <c r="D30" s="402">
        <v>986.5</v>
      </c>
      <c r="E30" s="407">
        <v>16274.72</v>
      </c>
      <c r="F30" s="403">
        <v>153.75</v>
      </c>
      <c r="G30" s="403">
        <v>0</v>
      </c>
      <c r="H30" s="407">
        <v>11509.99</v>
      </c>
      <c r="I30" s="404">
        <v>0</v>
      </c>
      <c r="J30" s="403">
        <v>0</v>
      </c>
      <c r="K30" s="410"/>
      <c r="L30" s="403">
        <v>57.7</v>
      </c>
      <c r="M30" s="403">
        <v>838.75</v>
      </c>
      <c r="N30" s="405">
        <v>12406.44</v>
      </c>
      <c r="O30" s="406">
        <v>5008.53</v>
      </c>
    </row>
    <row r="31" spans="1:15" ht="15.75" customHeight="1" x14ac:dyDescent="0.25">
      <c r="A31" s="710" t="s">
        <v>382</v>
      </c>
      <c r="B31" s="711"/>
      <c r="C31" s="303" t="s">
        <v>116</v>
      </c>
      <c r="D31" s="402">
        <v>0</v>
      </c>
      <c r="E31" s="403">
        <v>0</v>
      </c>
      <c r="F31" s="403">
        <v>0</v>
      </c>
      <c r="G31" s="403">
        <v>0</v>
      </c>
      <c r="H31" s="404">
        <v>0</v>
      </c>
      <c r="I31" s="403">
        <v>0</v>
      </c>
      <c r="J31" s="403">
        <v>0</v>
      </c>
      <c r="K31" s="410"/>
      <c r="L31" s="403">
        <v>0</v>
      </c>
      <c r="M31" s="403">
        <v>0</v>
      </c>
      <c r="N31" s="405">
        <v>0</v>
      </c>
      <c r="O31" s="406">
        <v>0</v>
      </c>
    </row>
    <row r="32" spans="1:15" ht="15.75" customHeight="1" x14ac:dyDescent="0.25">
      <c r="A32" s="710" t="s">
        <v>383</v>
      </c>
      <c r="B32" s="711"/>
      <c r="C32" s="303" t="s">
        <v>117</v>
      </c>
      <c r="D32" s="402">
        <v>0</v>
      </c>
      <c r="E32" s="408">
        <v>0</v>
      </c>
      <c r="F32" s="403">
        <v>0</v>
      </c>
      <c r="G32" s="403">
        <v>0</v>
      </c>
      <c r="H32" s="407">
        <v>0</v>
      </c>
      <c r="I32" s="409">
        <v>0</v>
      </c>
      <c r="J32" s="403">
        <v>0</v>
      </c>
      <c r="K32" s="410"/>
      <c r="L32" s="403">
        <v>0</v>
      </c>
      <c r="M32" s="403">
        <v>0</v>
      </c>
      <c r="N32" s="405">
        <v>0</v>
      </c>
      <c r="O32" s="406">
        <v>0</v>
      </c>
    </row>
    <row r="33" spans="1:15" ht="15.75" x14ac:dyDescent="0.25">
      <c r="A33" s="710" t="s">
        <v>164</v>
      </c>
      <c r="B33" s="711"/>
      <c r="C33" s="303" t="s">
        <v>118</v>
      </c>
      <c r="D33" s="402">
        <v>10858.66</v>
      </c>
      <c r="E33" s="403">
        <v>66576.38</v>
      </c>
      <c r="F33" s="403">
        <v>32192.799999999999</v>
      </c>
      <c r="G33" s="403">
        <v>36</v>
      </c>
      <c r="H33" s="404">
        <v>4553.3900000000003</v>
      </c>
      <c r="I33" s="403">
        <v>90035.4</v>
      </c>
      <c r="J33" s="403">
        <v>841</v>
      </c>
      <c r="K33" s="410"/>
      <c r="L33" s="403">
        <v>0</v>
      </c>
      <c r="M33" s="403">
        <v>0</v>
      </c>
      <c r="N33" s="405">
        <v>95429.79</v>
      </c>
      <c r="O33" s="406">
        <v>14198.04</v>
      </c>
    </row>
    <row r="34" spans="1:15" s="216" customFormat="1" ht="15.75" customHeight="1" x14ac:dyDescent="0.25">
      <c r="A34" s="710" t="s">
        <v>66</v>
      </c>
      <c r="B34" s="711"/>
      <c r="C34" s="303" t="s">
        <v>119</v>
      </c>
      <c r="D34" s="402">
        <v>31</v>
      </c>
      <c r="E34" s="408">
        <v>370700.97</v>
      </c>
      <c r="F34" s="403">
        <v>3155.06</v>
      </c>
      <c r="G34" s="403">
        <v>0</v>
      </c>
      <c r="H34" s="407">
        <v>351189.73</v>
      </c>
      <c r="I34" s="409">
        <v>12689.58</v>
      </c>
      <c r="J34" s="403">
        <v>415.13</v>
      </c>
      <c r="K34" s="410"/>
      <c r="L34" s="403">
        <v>152.21</v>
      </c>
      <c r="M34" s="403">
        <v>9321.85</v>
      </c>
      <c r="N34" s="405">
        <v>373768.5</v>
      </c>
      <c r="O34" s="406">
        <v>118.53</v>
      </c>
    </row>
    <row r="35" spans="1:15" ht="15.75" customHeight="1" x14ac:dyDescent="0.25">
      <c r="A35" s="710" t="s">
        <v>165</v>
      </c>
      <c r="B35" s="711"/>
      <c r="C35" s="303" t="s">
        <v>120</v>
      </c>
      <c r="D35" s="402">
        <v>2706.5</v>
      </c>
      <c r="E35" s="403">
        <v>50785.83</v>
      </c>
      <c r="F35" s="403">
        <v>0.5</v>
      </c>
      <c r="G35" s="403">
        <v>0</v>
      </c>
      <c r="H35" s="404">
        <v>5321.89</v>
      </c>
      <c r="I35" s="403">
        <v>0</v>
      </c>
      <c r="J35" s="403">
        <v>0</v>
      </c>
      <c r="K35" s="410"/>
      <c r="L35" s="403">
        <v>291</v>
      </c>
      <c r="M35" s="403">
        <v>45412.85</v>
      </c>
      <c r="N35" s="405">
        <v>51025.74</v>
      </c>
      <c r="O35" s="406">
        <v>2467.09</v>
      </c>
    </row>
    <row r="36" spans="1:15" ht="15.75" customHeight="1" x14ac:dyDescent="0.25">
      <c r="A36" s="710" t="s">
        <v>600</v>
      </c>
      <c r="B36" s="711"/>
      <c r="C36" s="303" t="s">
        <v>121</v>
      </c>
      <c r="D36" s="402">
        <v>1260.43</v>
      </c>
      <c r="E36" s="408">
        <v>206790.76</v>
      </c>
      <c r="F36" s="403">
        <v>15115.17</v>
      </c>
      <c r="G36" s="403">
        <v>3.63</v>
      </c>
      <c r="H36" s="407">
        <v>167910.67</v>
      </c>
      <c r="I36" s="409">
        <v>0</v>
      </c>
      <c r="J36" s="403">
        <v>0</v>
      </c>
      <c r="K36" s="410"/>
      <c r="L36" s="403">
        <v>49.77</v>
      </c>
      <c r="M36" s="403">
        <v>45064.81</v>
      </c>
      <c r="N36" s="405">
        <v>213025.25</v>
      </c>
      <c r="O36" s="406">
        <v>10141.11</v>
      </c>
    </row>
    <row r="37" spans="1:15" ht="15.75" customHeight="1" thickBot="1" x14ac:dyDescent="0.3">
      <c r="A37" s="717" t="s">
        <v>384</v>
      </c>
      <c r="B37" s="718"/>
      <c r="C37" s="305" t="s">
        <v>122</v>
      </c>
      <c r="D37" s="411">
        <v>191.23</v>
      </c>
      <c r="E37" s="412">
        <v>75.2</v>
      </c>
      <c r="F37" s="413">
        <v>0</v>
      </c>
      <c r="G37" s="413">
        <v>0</v>
      </c>
      <c r="H37" s="414">
        <v>0</v>
      </c>
      <c r="I37" s="413">
        <v>19.940000000000001</v>
      </c>
      <c r="J37" s="413">
        <v>0</v>
      </c>
      <c r="K37" s="415"/>
      <c r="L37" s="413">
        <v>0</v>
      </c>
      <c r="M37" s="413">
        <v>225.82</v>
      </c>
      <c r="N37" s="416">
        <v>245.76</v>
      </c>
      <c r="O37" s="417">
        <v>20.67</v>
      </c>
    </row>
    <row r="39" spans="1:15" x14ac:dyDescent="0.25">
      <c r="B39" s="271"/>
      <c r="C39" s="26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</row>
    <row r="40" spans="1:15" x14ac:dyDescent="0.25">
      <c r="B40" s="271"/>
      <c r="C40" s="26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</row>
    <row r="41" spans="1:15" x14ac:dyDescent="0.25">
      <c r="B41" s="271"/>
      <c r="C41" s="26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</row>
    <row r="42" spans="1:15" x14ac:dyDescent="0.25">
      <c r="B42" s="271"/>
      <c r="C42" s="26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</row>
    <row r="43" spans="1:15" x14ac:dyDescent="0.25">
      <c r="B43" s="271"/>
      <c r="C43" s="26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</row>
    <row r="44" spans="1:15" x14ac:dyDescent="0.25">
      <c r="B44" s="271"/>
      <c r="C44" s="26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</row>
    <row r="45" spans="1:15" x14ac:dyDescent="0.25">
      <c r="B45" s="271"/>
      <c r="C45" s="26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</row>
    <row r="46" spans="1:15" x14ac:dyDescent="0.25">
      <c r="B46" s="271"/>
      <c r="C46" s="26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</row>
  </sheetData>
  <sheetProtection algorithmName="SHA-512" hashValue="CzcTgJbViD3vhJEeC4imQbCMkysTiLDoIJ+gtIajDtXUa0C5UnT2NejTlcs8UQ7QSI3tQLDZM8Hgru58ZF1UPw==" saltValue="T0V9EYjvDZSIFc+Odfh33Q==" spinCount="100000" sheet="1" objects="1" scenarios="1" selectLockedCells="1"/>
  <mergeCells count="29">
    <mergeCell ref="H4:N4"/>
    <mergeCell ref="B1:O1"/>
    <mergeCell ref="O4:O5"/>
    <mergeCell ref="E4:G4"/>
    <mergeCell ref="D4:D5"/>
    <mergeCell ref="C4:C5"/>
    <mergeCell ref="B2:O2"/>
    <mergeCell ref="C3:O3"/>
    <mergeCell ref="A3:B5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7:B7"/>
    <mergeCell ref="A6:B6"/>
    <mergeCell ref="A8:A20"/>
  </mergeCells>
  <conditionalFormatting sqref="K24 K26:K27 K29:K32 K34:K37">
    <cfRule type="notContainsBlanks" dxfId="40" priority="47">
      <formula>LEN(TRIM(K24))&gt;0</formula>
    </cfRule>
  </conditionalFormatting>
  <conditionalFormatting sqref="D7">
    <cfRule type="cellIs" dxfId="39" priority="35" operator="lessThan">
      <formula>SUM($D$8:$D$19)</formula>
    </cfRule>
  </conditionalFormatting>
  <conditionalFormatting sqref="I7">
    <cfRule type="cellIs" dxfId="38" priority="30" stopIfTrue="1" operator="lessThan">
      <formula>SUM($I$8:$I$20)</formula>
    </cfRule>
  </conditionalFormatting>
  <conditionalFormatting sqref="K7">
    <cfRule type="cellIs" dxfId="37" priority="28" operator="lessThan">
      <formula>SUM($K$8:$K$19)</formula>
    </cfRule>
  </conditionalFormatting>
  <conditionalFormatting sqref="L7">
    <cfRule type="cellIs" dxfId="36" priority="27" operator="lessThan">
      <formula>SUM($L$8:$L$19)</formula>
    </cfRule>
  </conditionalFormatting>
  <conditionalFormatting sqref="M7">
    <cfRule type="cellIs" dxfId="35" priority="26" operator="lessThan">
      <formula>SUM($M$8:$M$19)</formula>
    </cfRule>
  </conditionalFormatting>
  <conditionalFormatting sqref="N7">
    <cfRule type="cellIs" dxfId="34" priority="25" operator="lessThan">
      <formula>SUM($N$8:$N$19)</formula>
    </cfRule>
  </conditionalFormatting>
  <conditionalFormatting sqref="K33">
    <cfRule type="notContainsBlanks" dxfId="33" priority="23">
      <formula>LEN(TRIM(K33))&gt;0</formula>
    </cfRule>
  </conditionalFormatting>
  <conditionalFormatting sqref="K25 K28 L7:O37 K7:K23 D8:J37 D7 I7:J7">
    <cfRule type="cellIs" dxfId="32" priority="21" stopIfTrue="1" operator="lessThan">
      <formula>0</formula>
    </cfRule>
    <cfRule type="containsBlanks" dxfId="31" priority="22" stopIfTrue="1">
      <formula>LEN(TRIM(D7))=0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/>
    <pageSetUpPr fitToPage="1"/>
  </sheetPr>
  <dimension ref="A1:F24"/>
  <sheetViews>
    <sheetView topLeftCell="A10" workbookViewId="0">
      <selection activeCell="F16" sqref="F16"/>
    </sheetView>
  </sheetViews>
  <sheetFormatPr defaultColWidth="8.85546875" defaultRowHeight="15" x14ac:dyDescent="0.25"/>
  <cols>
    <col min="1" max="1" width="8.85546875" style="8"/>
    <col min="2" max="2" width="35.42578125" style="8" customWidth="1"/>
    <col min="3" max="3" width="18.28515625" style="21" customWidth="1"/>
    <col min="4" max="4" width="10.140625" style="8" customWidth="1"/>
    <col min="5" max="5" width="8.85546875" style="8"/>
    <col min="6" max="6" width="16.140625" style="8" customWidth="1"/>
    <col min="7" max="16384" width="8.85546875" style="8"/>
  </cols>
  <sheetData>
    <row r="1" spans="1:6" ht="36" customHeight="1" thickBot="1" x14ac:dyDescent="0.3">
      <c r="A1" s="637" t="s">
        <v>477</v>
      </c>
      <c r="B1" s="637"/>
      <c r="C1" s="637"/>
      <c r="D1" s="637"/>
      <c r="E1" s="637"/>
      <c r="F1" s="637"/>
    </row>
    <row r="2" spans="1:6" ht="48.75" customHeight="1" x14ac:dyDescent="0.25">
      <c r="A2" s="562" t="s">
        <v>167</v>
      </c>
      <c r="B2" s="563"/>
      <c r="C2" s="734" t="s">
        <v>461</v>
      </c>
      <c r="D2" s="563" t="s">
        <v>557</v>
      </c>
      <c r="E2" s="563" t="s">
        <v>558</v>
      </c>
      <c r="F2" s="568"/>
    </row>
    <row r="3" spans="1:6" ht="27.75" customHeight="1" thickBot="1" x14ac:dyDescent="0.3">
      <c r="A3" s="737"/>
      <c r="B3" s="736"/>
      <c r="C3" s="735"/>
      <c r="D3" s="736"/>
      <c r="E3" s="312" t="s">
        <v>168</v>
      </c>
      <c r="F3" s="348" t="s">
        <v>594</v>
      </c>
    </row>
    <row r="4" spans="1:6" ht="16.5" thickBot="1" x14ac:dyDescent="0.3">
      <c r="A4" s="566" t="s">
        <v>6</v>
      </c>
      <c r="B4" s="567"/>
      <c r="C4" s="345" t="s">
        <v>7</v>
      </c>
      <c r="D4" s="346">
        <v>1</v>
      </c>
      <c r="E4" s="346">
        <v>2</v>
      </c>
      <c r="F4" s="347">
        <v>3</v>
      </c>
    </row>
    <row r="5" spans="1:6" ht="18.75" customHeight="1" x14ac:dyDescent="0.25">
      <c r="A5" s="742" t="s">
        <v>171</v>
      </c>
      <c r="B5" s="743"/>
      <c r="C5" s="311" t="s">
        <v>15</v>
      </c>
      <c r="D5" s="363">
        <v>92834</v>
      </c>
      <c r="E5" s="364">
        <v>95015</v>
      </c>
      <c r="F5" s="365">
        <v>88248.19</v>
      </c>
    </row>
    <row r="6" spans="1:6" ht="32.25" customHeight="1" x14ac:dyDescent="0.25">
      <c r="A6" s="744" t="s">
        <v>479</v>
      </c>
      <c r="B6" s="306" t="s">
        <v>559</v>
      </c>
      <c r="C6" s="280" t="s">
        <v>16</v>
      </c>
      <c r="D6" s="366">
        <v>38900</v>
      </c>
      <c r="E6" s="367">
        <v>40538</v>
      </c>
      <c r="F6" s="368">
        <v>50903.51</v>
      </c>
    </row>
    <row r="7" spans="1:6" ht="18.75" customHeight="1" x14ac:dyDescent="0.25">
      <c r="A7" s="744"/>
      <c r="B7" s="306" t="s">
        <v>560</v>
      </c>
      <c r="C7" s="280" t="s">
        <v>17</v>
      </c>
      <c r="D7" s="366">
        <v>964</v>
      </c>
      <c r="E7" s="367">
        <v>929</v>
      </c>
      <c r="F7" s="368">
        <v>1138.8900000000001</v>
      </c>
    </row>
    <row r="8" spans="1:6" ht="18.75" customHeight="1" x14ac:dyDescent="0.25">
      <c r="A8" s="744"/>
      <c r="B8" s="306" t="s">
        <v>561</v>
      </c>
      <c r="C8" s="280" t="s">
        <v>109</v>
      </c>
      <c r="D8" s="366">
        <v>166</v>
      </c>
      <c r="E8" s="367">
        <v>37</v>
      </c>
      <c r="F8" s="368">
        <v>76.88</v>
      </c>
    </row>
    <row r="9" spans="1:6" ht="18.75" customHeight="1" x14ac:dyDescent="0.25">
      <c r="A9" s="740" t="s">
        <v>175</v>
      </c>
      <c r="B9" s="741"/>
      <c r="C9" s="280" t="s">
        <v>18</v>
      </c>
      <c r="D9" s="366">
        <v>390659</v>
      </c>
      <c r="E9" s="367">
        <v>419031</v>
      </c>
      <c r="F9" s="368">
        <v>26637.74</v>
      </c>
    </row>
    <row r="10" spans="1:6" ht="18.75" customHeight="1" x14ac:dyDescent="0.25">
      <c r="A10" s="307" t="s">
        <v>479</v>
      </c>
      <c r="B10" s="306" t="s">
        <v>562</v>
      </c>
      <c r="C10" s="280" t="s">
        <v>19</v>
      </c>
      <c r="D10" s="366">
        <v>23453</v>
      </c>
      <c r="E10" s="367">
        <v>23858</v>
      </c>
      <c r="F10" s="368">
        <v>9248.58</v>
      </c>
    </row>
    <row r="11" spans="1:6" ht="18.75" customHeight="1" x14ac:dyDescent="0.25">
      <c r="A11" s="740" t="s">
        <v>176</v>
      </c>
      <c r="B11" s="741"/>
      <c r="C11" s="280" t="s">
        <v>27</v>
      </c>
      <c r="D11" s="366">
        <v>621</v>
      </c>
      <c r="E11" s="367">
        <v>355</v>
      </c>
      <c r="F11" s="368">
        <v>141.81</v>
      </c>
    </row>
    <row r="12" spans="1:6" ht="18.75" customHeight="1" x14ac:dyDescent="0.25">
      <c r="A12" s="307" t="s">
        <v>479</v>
      </c>
      <c r="B12" s="306" t="s">
        <v>563</v>
      </c>
      <c r="C12" s="280" t="s">
        <v>28</v>
      </c>
      <c r="D12" s="366">
        <v>122</v>
      </c>
      <c r="E12" s="367">
        <v>82</v>
      </c>
      <c r="F12" s="368">
        <v>53.3</v>
      </c>
    </row>
    <row r="13" spans="1:6" ht="18.75" customHeight="1" x14ac:dyDescent="0.25">
      <c r="A13" s="740" t="s">
        <v>436</v>
      </c>
      <c r="B13" s="741"/>
      <c r="C13" s="280" t="s">
        <v>30</v>
      </c>
      <c r="D13" s="369">
        <v>1605005.11</v>
      </c>
      <c r="E13" s="370">
        <v>1633565.19</v>
      </c>
      <c r="F13" s="368">
        <v>8749.7199999999993</v>
      </c>
    </row>
    <row r="14" spans="1:6" ht="18.75" customHeight="1" x14ac:dyDescent="0.25">
      <c r="A14" s="307" t="s">
        <v>479</v>
      </c>
      <c r="B14" s="306" t="s">
        <v>564</v>
      </c>
      <c r="C14" s="280" t="s">
        <v>185</v>
      </c>
      <c r="D14" s="369">
        <v>1041.8399999999999</v>
      </c>
      <c r="E14" s="370">
        <v>1014.58</v>
      </c>
      <c r="F14" s="368">
        <v>3843.24</v>
      </c>
    </row>
    <row r="15" spans="1:6" ht="18.75" customHeight="1" x14ac:dyDescent="0.25">
      <c r="A15" s="740" t="s">
        <v>180</v>
      </c>
      <c r="B15" s="741"/>
      <c r="C15" s="280" t="s">
        <v>31</v>
      </c>
      <c r="D15" s="366">
        <v>1000</v>
      </c>
      <c r="E15" s="367">
        <v>928</v>
      </c>
      <c r="F15" s="368">
        <v>913.36</v>
      </c>
    </row>
    <row r="16" spans="1:6" ht="18.75" customHeight="1" x14ac:dyDescent="0.25">
      <c r="A16" s="307" t="s">
        <v>479</v>
      </c>
      <c r="B16" s="306" t="s">
        <v>565</v>
      </c>
      <c r="C16" s="280" t="s">
        <v>186</v>
      </c>
      <c r="D16" s="366">
        <v>685</v>
      </c>
      <c r="E16" s="367">
        <v>526</v>
      </c>
      <c r="F16" s="368">
        <v>532.29</v>
      </c>
    </row>
    <row r="17" spans="1:6" ht="18.75" customHeight="1" x14ac:dyDescent="0.25">
      <c r="A17" s="740" t="s">
        <v>182</v>
      </c>
      <c r="B17" s="741"/>
      <c r="C17" s="280" t="s">
        <v>42</v>
      </c>
      <c r="D17" s="366">
        <v>0</v>
      </c>
      <c r="E17" s="367">
        <v>0</v>
      </c>
      <c r="F17" s="368">
        <v>0</v>
      </c>
    </row>
    <row r="18" spans="1:6" ht="18.75" customHeight="1" x14ac:dyDescent="0.25">
      <c r="A18" s="740" t="s">
        <v>183</v>
      </c>
      <c r="B18" s="741"/>
      <c r="C18" s="280" t="s">
        <v>110</v>
      </c>
      <c r="D18" s="366">
        <v>115417</v>
      </c>
      <c r="E18" s="367">
        <v>124786</v>
      </c>
      <c r="F18" s="368">
        <v>2774.32</v>
      </c>
    </row>
    <row r="19" spans="1:6" ht="18.75" customHeight="1" thickBot="1" x14ac:dyDescent="0.3">
      <c r="A19" s="738" t="s">
        <v>184</v>
      </c>
      <c r="B19" s="739"/>
      <c r="C19" s="282" t="s">
        <v>111</v>
      </c>
      <c r="D19" s="371">
        <v>40</v>
      </c>
      <c r="E19" s="372">
        <v>40</v>
      </c>
      <c r="F19" s="373">
        <v>4.13</v>
      </c>
    </row>
    <row r="21" spans="1:6" ht="15.75" x14ac:dyDescent="0.25">
      <c r="B21" s="272"/>
      <c r="C21" s="261"/>
      <c r="D21" s="252"/>
      <c r="E21" s="252"/>
      <c r="F21" s="252"/>
    </row>
    <row r="22" spans="1:6" ht="18.75" customHeight="1" x14ac:dyDescent="0.25">
      <c r="B22" s="272"/>
      <c r="C22" s="272"/>
      <c r="D22" s="272"/>
      <c r="E22" s="272"/>
      <c r="F22" s="272"/>
    </row>
    <row r="23" spans="1:6" x14ac:dyDescent="0.25">
      <c r="B23" s="252"/>
      <c r="C23" s="261"/>
      <c r="D23" s="252"/>
      <c r="E23" s="252"/>
      <c r="F23" s="252"/>
    </row>
    <row r="24" spans="1:6" x14ac:dyDescent="0.25">
      <c r="B24" s="252"/>
      <c r="C24" s="261"/>
      <c r="D24" s="252"/>
      <c r="E24" s="252"/>
      <c r="F24" s="252"/>
    </row>
  </sheetData>
  <sheetProtection algorithmName="SHA-512" hashValue="XEsn4M5CY+yLxJga0vlEVu9TMgBe6NfcfoGJO0qU6qwWEgUSJeKWlxrijDV4OPp6EJ57kGdriPVPKuCKCtLdRw==" saltValue="nd9WEoj1jhAXTdy643kfEQ==" spinCount="100000" sheet="1" objects="1" scenarios="1" selectLockedCells="1"/>
  <mergeCells count="15">
    <mergeCell ref="A4:B4"/>
    <mergeCell ref="A19:B19"/>
    <mergeCell ref="A18:B18"/>
    <mergeCell ref="A17:B17"/>
    <mergeCell ref="A15:B15"/>
    <mergeCell ref="A13:B13"/>
    <mergeCell ref="A11:B11"/>
    <mergeCell ref="A9:B9"/>
    <mergeCell ref="A5:B5"/>
    <mergeCell ref="A6:A8"/>
    <mergeCell ref="A1:F1"/>
    <mergeCell ref="E2:F2"/>
    <mergeCell ref="C2:C3"/>
    <mergeCell ref="D2:D3"/>
    <mergeCell ref="A2:B3"/>
  </mergeCells>
  <conditionalFormatting sqref="D5">
    <cfRule type="cellIs" dxfId="30" priority="53" operator="lessThan">
      <formula>$D$6+$D$7+$D$8</formula>
    </cfRule>
  </conditionalFormatting>
  <conditionalFormatting sqref="E5">
    <cfRule type="cellIs" dxfId="29" priority="52" operator="lessThan">
      <formula>$E$6+$E$7+$E$8</formula>
    </cfRule>
  </conditionalFormatting>
  <conditionalFormatting sqref="D9">
    <cfRule type="cellIs" dxfId="28" priority="50" operator="lessThan">
      <formula>$D$10</formula>
    </cfRule>
  </conditionalFormatting>
  <conditionalFormatting sqref="E9">
    <cfRule type="cellIs" dxfId="27" priority="49" operator="lessThan">
      <formula>$E$10</formula>
    </cfRule>
  </conditionalFormatting>
  <conditionalFormatting sqref="D11">
    <cfRule type="cellIs" dxfId="26" priority="47" operator="lessThan">
      <formula>$D$12</formula>
    </cfRule>
  </conditionalFormatting>
  <conditionalFormatting sqref="E11">
    <cfRule type="cellIs" dxfId="25" priority="46" operator="lessThan">
      <formula>$E$12</formula>
    </cfRule>
  </conditionalFormatting>
  <conditionalFormatting sqref="D13">
    <cfRule type="cellIs" dxfId="24" priority="44" operator="lessThan">
      <formula>$D$14</formula>
    </cfRule>
  </conditionalFormatting>
  <conditionalFormatting sqref="E13">
    <cfRule type="cellIs" dxfId="23" priority="43" operator="lessThan">
      <formula>$E$14</formula>
    </cfRule>
  </conditionalFormatting>
  <conditionalFormatting sqref="D15">
    <cfRule type="cellIs" dxfId="22" priority="41" operator="lessThan">
      <formula>$D$16</formula>
    </cfRule>
  </conditionalFormatting>
  <conditionalFormatting sqref="E15">
    <cfRule type="cellIs" dxfId="21" priority="40" operator="lessThan">
      <formula>$E$16</formula>
    </cfRule>
  </conditionalFormatting>
  <conditionalFormatting sqref="D5:E15 D17:E19 D16">
    <cfRule type="containsBlanks" dxfId="20" priority="21" stopIfTrue="1">
      <formula>LEN(TRIM(D5))=0</formula>
    </cfRule>
    <cfRule type="cellIs" dxfId="19" priority="22" stopIfTrue="1" operator="lessThan">
      <formula>0</formula>
    </cfRule>
  </conditionalFormatting>
  <conditionalFormatting sqref="D16">
    <cfRule type="cellIs" dxfId="18" priority="16" operator="lessThan">
      <formula>$D$16</formula>
    </cfRule>
  </conditionalFormatting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/>
    <pageSetUpPr fitToPage="1"/>
  </sheetPr>
  <dimension ref="A1:F22"/>
  <sheetViews>
    <sheetView workbookViewId="0">
      <selection activeCell="F8" sqref="F8"/>
    </sheetView>
  </sheetViews>
  <sheetFormatPr defaultColWidth="9.140625" defaultRowHeight="15" x14ac:dyDescent="0.25"/>
  <cols>
    <col min="1" max="1" width="9.140625" style="218"/>
    <col min="2" max="2" width="26.5703125" style="218" customWidth="1"/>
    <col min="3" max="3" width="14.85546875" style="218" customWidth="1"/>
    <col min="4" max="5" width="12.28515625" style="218" customWidth="1"/>
    <col min="6" max="6" width="12.85546875" style="218" customWidth="1"/>
    <col min="7" max="16384" width="9.140625" style="218"/>
  </cols>
  <sheetData>
    <row r="1" spans="1:6" ht="43.5" customHeight="1" thickBot="1" x14ac:dyDescent="0.3">
      <c r="A1" s="745" t="s">
        <v>569</v>
      </c>
      <c r="B1" s="745"/>
      <c r="C1" s="745"/>
      <c r="D1" s="745"/>
      <c r="E1" s="745"/>
      <c r="F1" s="745"/>
    </row>
    <row r="2" spans="1:6" ht="30" customHeight="1" x14ac:dyDescent="0.25">
      <c r="A2" s="758" t="s">
        <v>463</v>
      </c>
      <c r="B2" s="666"/>
      <c r="C2" s="666" t="s">
        <v>461</v>
      </c>
      <c r="D2" s="660" t="s">
        <v>386</v>
      </c>
      <c r="E2" s="660"/>
      <c r="F2" s="669" t="s">
        <v>385</v>
      </c>
    </row>
    <row r="3" spans="1:6" ht="30.75" thickBot="1" x14ac:dyDescent="0.3">
      <c r="A3" s="759"/>
      <c r="B3" s="668"/>
      <c r="C3" s="668"/>
      <c r="D3" s="323" t="s">
        <v>188</v>
      </c>
      <c r="E3" s="323" t="s">
        <v>189</v>
      </c>
      <c r="F3" s="671"/>
    </row>
    <row r="4" spans="1:6" ht="15.75" thickBot="1" x14ac:dyDescent="0.3">
      <c r="A4" s="756" t="s">
        <v>6</v>
      </c>
      <c r="B4" s="757"/>
      <c r="C4" s="349" t="s">
        <v>7</v>
      </c>
      <c r="D4" s="350">
        <v>1</v>
      </c>
      <c r="E4" s="350">
        <v>2</v>
      </c>
      <c r="F4" s="351">
        <v>3</v>
      </c>
    </row>
    <row r="5" spans="1:6" ht="15" customHeight="1" x14ac:dyDescent="0.25">
      <c r="A5" s="754" t="s">
        <v>191</v>
      </c>
      <c r="B5" s="755"/>
      <c r="C5" s="374" t="s">
        <v>15</v>
      </c>
      <c r="D5" s="375">
        <v>16856.310000000001</v>
      </c>
      <c r="E5" s="376">
        <v>168655.22</v>
      </c>
      <c r="F5" s="377">
        <v>76384.89</v>
      </c>
    </row>
    <row r="6" spans="1:6" ht="15" customHeight="1" x14ac:dyDescent="0.25">
      <c r="A6" s="752" t="s">
        <v>192</v>
      </c>
      <c r="B6" s="753"/>
      <c r="C6" s="291" t="s">
        <v>18</v>
      </c>
      <c r="D6" s="378">
        <v>13507.37</v>
      </c>
      <c r="E6" s="379">
        <v>166355</v>
      </c>
      <c r="F6" s="380">
        <v>72700.56</v>
      </c>
    </row>
    <row r="7" spans="1:6" ht="15" customHeight="1" x14ac:dyDescent="0.25">
      <c r="A7" s="676" t="s">
        <v>479</v>
      </c>
      <c r="B7" s="381" t="s">
        <v>566</v>
      </c>
      <c r="C7" s="291" t="s">
        <v>27</v>
      </c>
      <c r="D7" s="382">
        <v>10331.61</v>
      </c>
      <c r="E7" s="383">
        <v>155995.06</v>
      </c>
      <c r="F7" s="384">
        <v>67738.149999999994</v>
      </c>
    </row>
    <row r="8" spans="1:6" ht="15" customHeight="1" x14ac:dyDescent="0.25">
      <c r="A8" s="676"/>
      <c r="B8" s="381" t="s">
        <v>567</v>
      </c>
      <c r="C8" s="291" t="s">
        <v>30</v>
      </c>
      <c r="D8" s="382">
        <v>68.7</v>
      </c>
      <c r="E8" s="383">
        <v>691.29</v>
      </c>
      <c r="F8" s="384">
        <v>321.99</v>
      </c>
    </row>
    <row r="9" spans="1:6" ht="15" customHeight="1" x14ac:dyDescent="0.25">
      <c r="A9" s="676"/>
      <c r="B9" s="381" t="s">
        <v>586</v>
      </c>
      <c r="C9" s="291" t="s">
        <v>31</v>
      </c>
      <c r="D9" s="382">
        <v>59.18</v>
      </c>
      <c r="E9" s="383">
        <v>147.19</v>
      </c>
      <c r="F9" s="384">
        <v>132.63</v>
      </c>
    </row>
    <row r="10" spans="1:6" ht="15" customHeight="1" x14ac:dyDescent="0.25">
      <c r="A10" s="676"/>
      <c r="B10" s="381" t="s">
        <v>568</v>
      </c>
      <c r="C10" s="291" t="s">
        <v>42</v>
      </c>
      <c r="D10" s="382">
        <v>3107.06</v>
      </c>
      <c r="E10" s="383">
        <v>9668.65</v>
      </c>
      <c r="F10" s="384">
        <v>4640.42</v>
      </c>
    </row>
    <row r="11" spans="1:6" ht="15" customHeight="1" x14ac:dyDescent="0.25">
      <c r="A11" s="752" t="s">
        <v>197</v>
      </c>
      <c r="B11" s="753"/>
      <c r="C11" s="291" t="s">
        <v>110</v>
      </c>
      <c r="D11" s="382">
        <v>3344.71</v>
      </c>
      <c r="E11" s="383">
        <v>2191.41</v>
      </c>
      <c r="F11" s="384">
        <v>3103.09</v>
      </c>
    </row>
    <row r="12" spans="1:6" ht="15" customHeight="1" x14ac:dyDescent="0.25">
      <c r="A12" s="752" t="s">
        <v>198</v>
      </c>
      <c r="B12" s="753"/>
      <c r="C12" s="291" t="s">
        <v>111</v>
      </c>
      <c r="D12" s="382">
        <v>4.2300000000000004</v>
      </c>
      <c r="E12" s="383">
        <v>108.81</v>
      </c>
      <c r="F12" s="384">
        <v>581.25</v>
      </c>
    </row>
    <row r="13" spans="1:6" ht="15" customHeight="1" x14ac:dyDescent="0.25">
      <c r="A13" s="752" t="s">
        <v>199</v>
      </c>
      <c r="B13" s="753"/>
      <c r="C13" s="291" t="s">
        <v>113</v>
      </c>
      <c r="D13" s="382">
        <v>2335.5</v>
      </c>
      <c r="E13" s="383">
        <v>18170.55</v>
      </c>
      <c r="F13" s="384">
        <v>11734.85</v>
      </c>
    </row>
    <row r="14" spans="1:6" ht="15" customHeight="1" thickBot="1" x14ac:dyDescent="0.3">
      <c r="A14" s="750" t="s">
        <v>200</v>
      </c>
      <c r="B14" s="751"/>
      <c r="C14" s="328" t="s">
        <v>112</v>
      </c>
      <c r="D14" s="385">
        <v>36.46</v>
      </c>
      <c r="E14" s="386">
        <v>1164.08</v>
      </c>
      <c r="F14" s="387">
        <v>171.26</v>
      </c>
    </row>
    <row r="15" spans="1:6" ht="15.75" thickBot="1" x14ac:dyDescent="0.3">
      <c r="A15" s="388"/>
      <c r="B15" s="389"/>
      <c r="C15" s="389"/>
      <c r="D15" s="388"/>
      <c r="E15" s="388"/>
      <c r="F15" s="388"/>
    </row>
    <row r="16" spans="1:6" ht="15.75" hidden="1" thickBot="1" x14ac:dyDescent="0.3">
      <c r="A16" s="388"/>
      <c r="B16" s="389"/>
      <c r="C16" s="390" t="s">
        <v>370</v>
      </c>
      <c r="D16" s="391">
        <f>D5+E5+F5</f>
        <v>261896.41999999998</v>
      </c>
      <c r="E16" s="392" t="s">
        <v>371</v>
      </c>
      <c r="F16" s="388"/>
    </row>
    <row r="17" spans="1:6" ht="18.75" thickBot="1" x14ac:dyDescent="0.3">
      <c r="A17" s="388"/>
      <c r="B17" s="393"/>
      <c r="C17" s="388"/>
      <c r="D17" s="388"/>
      <c r="E17" s="394" t="s">
        <v>80</v>
      </c>
      <c r="F17" s="395" t="s">
        <v>81</v>
      </c>
    </row>
    <row r="18" spans="1:6" ht="37.5" customHeight="1" thickBot="1" x14ac:dyDescent="0.3">
      <c r="A18" s="388"/>
      <c r="B18" s="747" t="s">
        <v>614</v>
      </c>
      <c r="C18" s="748"/>
      <c r="D18" s="749"/>
      <c r="E18" s="396">
        <v>15</v>
      </c>
      <c r="F18" s="397">
        <v>17</v>
      </c>
    </row>
    <row r="19" spans="1:6" ht="35.25" customHeight="1" x14ac:dyDescent="0.25">
      <c r="B19" s="746" t="s">
        <v>615</v>
      </c>
      <c r="C19" s="746"/>
      <c r="D19" s="746"/>
    </row>
    <row r="21" spans="1:6" x14ac:dyDescent="0.25">
      <c r="B21" s="273"/>
      <c r="C21" s="273"/>
      <c r="D21" s="273"/>
      <c r="E21" s="273"/>
      <c r="F21" s="273"/>
    </row>
    <row r="22" spans="1:6" x14ac:dyDescent="0.25">
      <c r="B22" s="273"/>
      <c r="C22" s="273"/>
      <c r="D22" s="273"/>
      <c r="E22" s="273"/>
      <c r="F22" s="273"/>
    </row>
  </sheetData>
  <sheetProtection algorithmName="SHA-512" hashValue="sRgfEx8fBfoE//qxlOEQvP4poGp6RB9ysIswEkkMdO0dQ6XQwDSGHN5dNhmWbxaSSFnrUZr4VdGvGY2anphwdA==" saltValue="KAqwR2Ds/+mZbkHP0DVPeA==" spinCount="100000" sheet="1" objects="1" scenarios="1" selectLockedCells="1"/>
  <mergeCells count="15">
    <mergeCell ref="A1:F1"/>
    <mergeCell ref="B19:D19"/>
    <mergeCell ref="B18:D18"/>
    <mergeCell ref="A14:B14"/>
    <mergeCell ref="A13:B13"/>
    <mergeCell ref="A12:B12"/>
    <mergeCell ref="A11:B11"/>
    <mergeCell ref="A6:B6"/>
    <mergeCell ref="A5:B5"/>
    <mergeCell ref="A4:B4"/>
    <mergeCell ref="A7:A10"/>
    <mergeCell ref="C2:C3"/>
    <mergeCell ref="A2:B3"/>
    <mergeCell ref="D2:E2"/>
    <mergeCell ref="F2:F3"/>
  </mergeCells>
  <conditionalFormatting sqref="D6:F6">
    <cfRule type="cellIs" dxfId="17" priority="47" operator="lessThan">
      <formula>D$10</formula>
    </cfRule>
    <cfRule type="cellIs" dxfId="16" priority="48" operator="lessThan">
      <formula>D$9</formula>
    </cfRule>
    <cfRule type="cellIs" dxfId="15" priority="49" operator="lessThan">
      <formula>D$8</formula>
    </cfRule>
    <cfRule type="cellIs" dxfId="14" priority="50" operator="lessThan">
      <formula>D$7</formula>
    </cfRule>
  </conditionalFormatting>
  <conditionalFormatting sqref="D8:F8">
    <cfRule type="cellIs" dxfId="13" priority="46" operator="lessThan">
      <formula>D$9</formula>
    </cfRule>
  </conditionalFormatting>
  <conditionalFormatting sqref="D6:F14">
    <cfRule type="cellIs" dxfId="12" priority="42" operator="lessThan">
      <formula>0</formula>
    </cfRule>
  </conditionalFormatting>
  <conditionalFormatting sqref="D13:D14">
    <cfRule type="cellIs" dxfId="11" priority="41" operator="greaterThan">
      <formula>$D$5</formula>
    </cfRule>
  </conditionalFormatting>
  <conditionalFormatting sqref="E13:E14">
    <cfRule type="cellIs" dxfId="10" priority="40" operator="greaterThan">
      <formula>$E$5</formula>
    </cfRule>
  </conditionalFormatting>
  <conditionalFormatting sqref="F13:F14">
    <cfRule type="cellIs" dxfId="9" priority="39" operator="greaterThan">
      <formula>$F$5</formula>
    </cfRule>
  </conditionalFormatting>
  <conditionalFormatting sqref="D5">
    <cfRule type="cellIs" dxfId="8" priority="22" stopIfTrue="1" operator="lessThan">
      <formula>$D$13+$D$14</formula>
    </cfRule>
  </conditionalFormatting>
  <conditionalFormatting sqref="E5">
    <cfRule type="cellIs" dxfId="7" priority="21" stopIfTrue="1" operator="lessThan">
      <formula>$E$13+$E$14</formula>
    </cfRule>
  </conditionalFormatting>
  <conditionalFormatting sqref="F5">
    <cfRule type="cellIs" dxfId="6" priority="20" stopIfTrue="1" operator="lessThan">
      <formula>$F$13+$F$14</formula>
    </cfRule>
  </conditionalFormatting>
  <conditionalFormatting sqref="E18:F18">
    <cfRule type="cellIs" dxfId="5" priority="18" stopIfTrue="1" operator="lessThan">
      <formula>0</formula>
    </cfRule>
    <cfRule type="containsBlanks" dxfId="4" priority="19" stopIfTrue="1">
      <formula>LEN(TRIM(E18))=0</formula>
    </cfRule>
  </conditionalFormatting>
  <conditionalFormatting sqref="D5:F14">
    <cfRule type="containsBlanks" dxfId="3" priority="16" stopIfTrue="1">
      <formula>LEN(TRIM(D5))=0</formula>
    </cfRule>
    <cfRule type="cellIs" dxfId="2" priority="17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</sheetPr>
  <dimension ref="B1:L66"/>
  <sheetViews>
    <sheetView topLeftCell="A10" workbookViewId="0">
      <selection activeCell="B17" sqref="B17:E17"/>
    </sheetView>
  </sheetViews>
  <sheetFormatPr defaultColWidth="9.140625" defaultRowHeight="15" x14ac:dyDescent="0.25"/>
  <cols>
    <col min="1" max="1" width="2.42578125" style="100" customWidth="1"/>
    <col min="2" max="8" width="9.140625" style="100"/>
    <col min="9" max="9" width="10.42578125" style="100" customWidth="1"/>
    <col min="10" max="10" width="9.85546875" style="100" customWidth="1"/>
    <col min="11" max="11" width="10.7109375" style="100" customWidth="1"/>
    <col min="12" max="12" width="2.42578125" style="100" customWidth="1"/>
    <col min="13" max="16384" width="9.140625" style="100"/>
  </cols>
  <sheetData>
    <row r="1" spans="2:12" ht="15.75" x14ac:dyDescent="0.25">
      <c r="B1" s="786" t="s">
        <v>359</v>
      </c>
      <c r="C1" s="787"/>
      <c r="D1" s="787"/>
      <c r="H1" s="809" t="s">
        <v>303</v>
      </c>
      <c r="I1" s="809"/>
      <c r="J1" s="809"/>
      <c r="K1" s="809"/>
    </row>
    <row r="2" spans="2:12" ht="15.75" x14ac:dyDescent="0.25">
      <c r="B2" s="787"/>
      <c r="C2" s="787"/>
      <c r="D2" s="787"/>
      <c r="H2" s="809" t="s">
        <v>217</v>
      </c>
      <c r="I2" s="809"/>
      <c r="J2" s="809"/>
      <c r="K2" s="809"/>
    </row>
    <row r="3" spans="2:12" ht="15.75" x14ac:dyDescent="0.25">
      <c r="B3" s="787"/>
      <c r="C3" s="787"/>
      <c r="D3" s="787"/>
      <c r="H3" s="810" t="s">
        <v>219</v>
      </c>
      <c r="I3" s="810"/>
      <c r="J3" s="810"/>
      <c r="K3" s="810"/>
    </row>
    <row r="4" spans="2:12" ht="19.5" customHeight="1" x14ac:dyDescent="0.25">
      <c r="E4" s="811" t="e">
        <f>#REF!</f>
        <v>#REF!</v>
      </c>
      <c r="F4" s="811"/>
      <c r="G4" s="811"/>
      <c r="H4" s="811"/>
      <c r="I4" s="811"/>
    </row>
    <row r="5" spans="2:12" ht="15.75" x14ac:dyDescent="0.25">
      <c r="E5" s="812" t="s">
        <v>302</v>
      </c>
      <c r="F5" s="812"/>
      <c r="G5" s="812"/>
      <c r="H5" s="812"/>
      <c r="I5" s="812"/>
    </row>
    <row r="6" spans="2:12" ht="15.75" x14ac:dyDescent="0.25">
      <c r="E6" s="814" t="e">
        <f>#REF!</f>
        <v>#REF!</v>
      </c>
      <c r="F6" s="814"/>
      <c r="G6" s="815" t="e">
        <f>#REF!</f>
        <v>#REF!</v>
      </c>
      <c r="H6" s="815"/>
      <c r="I6" s="815"/>
      <c r="J6" s="815"/>
      <c r="K6" s="815"/>
      <c r="L6" s="815"/>
    </row>
    <row r="7" spans="2:12" ht="24" customHeight="1" x14ac:dyDescent="0.25">
      <c r="B7" s="805"/>
      <c r="C7" s="805"/>
      <c r="E7" s="761" t="s">
        <v>301</v>
      </c>
      <c r="F7" s="761"/>
      <c r="G7" s="761"/>
      <c r="H7" s="761"/>
      <c r="I7" s="761"/>
    </row>
    <row r="8" spans="2:12" ht="15.75" x14ac:dyDescent="0.25">
      <c r="B8" s="806"/>
      <c r="C8" s="806"/>
      <c r="D8" s="114"/>
      <c r="E8" s="807" t="s">
        <v>244</v>
      </c>
      <c r="F8" s="807"/>
      <c r="G8" s="807"/>
      <c r="H8" s="807"/>
      <c r="I8" s="807"/>
      <c r="J8" s="141"/>
      <c r="K8" s="141"/>
    </row>
    <row r="9" spans="2:12" ht="15.75" x14ac:dyDescent="0.25">
      <c r="C9" s="142"/>
      <c r="D9" s="114"/>
      <c r="E9" s="807" t="s">
        <v>377</v>
      </c>
      <c r="F9" s="807"/>
      <c r="G9" s="807"/>
      <c r="H9" s="807"/>
      <c r="I9" s="807"/>
      <c r="K9" s="142"/>
    </row>
    <row r="10" spans="2:12" ht="18.75" customHeight="1" x14ac:dyDescent="0.25">
      <c r="E10" s="807" t="s">
        <v>326</v>
      </c>
      <c r="F10" s="807"/>
      <c r="G10" s="807"/>
      <c r="H10" s="807"/>
      <c r="I10" s="807"/>
    </row>
    <row r="11" spans="2:12" ht="15.75" x14ac:dyDescent="0.25">
      <c r="E11" s="813" t="e">
        <f>#REF!</f>
        <v>#REF!</v>
      </c>
      <c r="F11" s="814"/>
      <c r="G11" s="814"/>
      <c r="H11" s="117" t="s">
        <v>234</v>
      </c>
      <c r="I11" s="116"/>
    </row>
    <row r="12" spans="2:12" ht="15.75" x14ac:dyDescent="0.25">
      <c r="E12" s="808" t="s">
        <v>221</v>
      </c>
      <c r="F12" s="808"/>
      <c r="G12" s="808"/>
      <c r="H12" s="808"/>
      <c r="I12" s="808"/>
    </row>
    <row r="13" spans="2:12" ht="11.25" customHeight="1" thickBot="1" x14ac:dyDescent="0.3">
      <c r="L13" s="210"/>
    </row>
    <row r="14" spans="2:12" ht="15.75" x14ac:dyDescent="0.25">
      <c r="B14" s="799"/>
      <c r="C14" s="800"/>
      <c r="D14" s="800"/>
      <c r="E14" s="800"/>
      <c r="F14" s="800" t="s">
        <v>1</v>
      </c>
      <c r="G14" s="800" t="s">
        <v>327</v>
      </c>
      <c r="H14" s="800" t="s">
        <v>4</v>
      </c>
      <c r="I14" s="800"/>
      <c r="J14" s="800"/>
      <c r="K14" s="803"/>
      <c r="L14" s="210"/>
    </row>
    <row r="15" spans="2:12" ht="16.5" thickBot="1" x14ac:dyDescent="0.3">
      <c r="B15" s="801"/>
      <c r="C15" s="802"/>
      <c r="D15" s="802"/>
      <c r="E15" s="802"/>
      <c r="F15" s="802"/>
      <c r="G15" s="802"/>
      <c r="H15" s="802" t="s">
        <v>328</v>
      </c>
      <c r="I15" s="802"/>
      <c r="J15" s="802" t="s">
        <v>329</v>
      </c>
      <c r="K15" s="804"/>
      <c r="L15" s="210"/>
    </row>
    <row r="16" spans="2:12" ht="15.75" x14ac:dyDescent="0.25">
      <c r="B16" s="791" t="s">
        <v>6</v>
      </c>
      <c r="C16" s="792"/>
      <c r="D16" s="792"/>
      <c r="E16" s="793"/>
      <c r="F16" s="148" t="s">
        <v>7</v>
      </c>
      <c r="G16" s="143">
        <v>1</v>
      </c>
      <c r="H16" s="794">
        <v>2</v>
      </c>
      <c r="I16" s="794"/>
      <c r="J16" s="794">
        <v>3</v>
      </c>
      <c r="K16" s="795"/>
      <c r="L16" s="210"/>
    </row>
    <row r="17" spans="2:12" ht="15.75" x14ac:dyDescent="0.25">
      <c r="B17" s="796" t="s">
        <v>330</v>
      </c>
      <c r="C17" s="797"/>
      <c r="D17" s="797"/>
      <c r="E17" s="798"/>
      <c r="F17" s="127" t="s">
        <v>15</v>
      </c>
      <c r="G17" s="144">
        <f>V!H6</f>
        <v>121284.76</v>
      </c>
      <c r="H17" s="774">
        <f>V!E6</f>
        <v>45418.879999999997</v>
      </c>
      <c r="I17" s="775"/>
      <c r="J17" s="774">
        <f>V!F6</f>
        <v>57625.89</v>
      </c>
      <c r="K17" s="776"/>
      <c r="L17" s="210"/>
    </row>
    <row r="18" spans="2:12" ht="33" customHeight="1" x14ac:dyDescent="0.25">
      <c r="B18" s="788" t="s">
        <v>331</v>
      </c>
      <c r="C18" s="789"/>
      <c r="D18" s="789"/>
      <c r="E18" s="790"/>
      <c r="F18" s="127" t="s">
        <v>16</v>
      </c>
      <c r="G18" s="144">
        <f>V!H7</f>
        <v>6709.5</v>
      </c>
      <c r="H18" s="774">
        <f>V!E7</f>
        <v>1825.17</v>
      </c>
      <c r="I18" s="775"/>
      <c r="J18" s="774">
        <f>V!F7</f>
        <v>4353.41</v>
      </c>
      <c r="K18" s="776"/>
      <c r="L18" s="210"/>
    </row>
    <row r="19" spans="2:12" ht="15.75" x14ac:dyDescent="0.25">
      <c r="B19" s="771" t="s">
        <v>332</v>
      </c>
      <c r="C19" s="772"/>
      <c r="D19" s="772"/>
      <c r="E19" s="773"/>
      <c r="F19" s="127" t="s">
        <v>18</v>
      </c>
      <c r="G19" s="144">
        <f>V!H8</f>
        <v>429433.04</v>
      </c>
      <c r="H19" s="774">
        <f>V!E8</f>
        <v>142653.06</v>
      </c>
      <c r="I19" s="775"/>
      <c r="J19" s="774">
        <f>V!F8</f>
        <v>272122.64</v>
      </c>
      <c r="K19" s="776"/>
      <c r="L19" s="210"/>
    </row>
    <row r="20" spans="2:12" ht="15.75" x14ac:dyDescent="0.25">
      <c r="B20" s="771" t="s">
        <v>333</v>
      </c>
      <c r="C20" s="772"/>
      <c r="D20" s="772"/>
      <c r="E20" s="773"/>
      <c r="F20" s="127" t="s">
        <v>19</v>
      </c>
      <c r="G20" s="144">
        <f>V!H9</f>
        <v>16290.39</v>
      </c>
      <c r="H20" s="774">
        <f>V!E9</f>
        <v>16290.39</v>
      </c>
      <c r="I20" s="775"/>
      <c r="J20" s="774" t="s">
        <v>249</v>
      </c>
      <c r="K20" s="776"/>
      <c r="L20" s="210"/>
    </row>
    <row r="21" spans="2:12" ht="30.75" customHeight="1" x14ac:dyDescent="0.25">
      <c r="B21" s="783" t="s">
        <v>334</v>
      </c>
      <c r="C21" s="784"/>
      <c r="D21" s="784"/>
      <c r="E21" s="785"/>
      <c r="F21" s="127" t="s">
        <v>204</v>
      </c>
      <c r="G21" s="144">
        <f>V!H10</f>
        <v>10883.06</v>
      </c>
      <c r="H21" s="774">
        <f>V!E10</f>
        <v>10883.06</v>
      </c>
      <c r="I21" s="775"/>
      <c r="J21" s="774" t="s">
        <v>249</v>
      </c>
      <c r="K21" s="776"/>
      <c r="L21" s="210"/>
    </row>
    <row r="22" spans="2:12" ht="15.75" x14ac:dyDescent="0.25">
      <c r="B22" s="771" t="s">
        <v>335</v>
      </c>
      <c r="C22" s="772"/>
      <c r="D22" s="772"/>
      <c r="E22" s="773"/>
      <c r="F22" s="127" t="s">
        <v>20</v>
      </c>
      <c r="G22" s="144">
        <f>V!H11</f>
        <v>192227.55</v>
      </c>
      <c r="H22" s="774" t="s">
        <v>249</v>
      </c>
      <c r="I22" s="775"/>
      <c r="J22" s="774">
        <f>V!F11</f>
        <v>192227.55</v>
      </c>
      <c r="K22" s="776"/>
      <c r="L22" s="210"/>
    </row>
    <row r="23" spans="2:12" ht="15.75" x14ac:dyDescent="0.25">
      <c r="B23" s="771" t="s">
        <v>336</v>
      </c>
      <c r="C23" s="772"/>
      <c r="D23" s="772"/>
      <c r="E23" s="773"/>
      <c r="F23" s="127" t="s">
        <v>205</v>
      </c>
      <c r="G23" s="144">
        <f>V!H12</f>
        <v>87193.88</v>
      </c>
      <c r="H23" s="774" t="s">
        <v>249</v>
      </c>
      <c r="I23" s="775"/>
      <c r="J23" s="774">
        <f>V!F12</f>
        <v>87193.88</v>
      </c>
      <c r="K23" s="776"/>
      <c r="L23" s="210"/>
    </row>
    <row r="24" spans="2:12" ht="15.75" x14ac:dyDescent="0.25">
      <c r="B24" s="771" t="s">
        <v>369</v>
      </c>
      <c r="C24" s="772"/>
      <c r="D24" s="772"/>
      <c r="E24" s="773"/>
      <c r="F24" s="127" t="s">
        <v>21</v>
      </c>
      <c r="G24" s="144">
        <f>V!H13</f>
        <v>52570.68</v>
      </c>
      <c r="H24" s="774">
        <f>V!E13</f>
        <v>52446.36</v>
      </c>
      <c r="I24" s="775"/>
      <c r="J24" s="774" t="s">
        <v>249</v>
      </c>
      <c r="K24" s="776"/>
      <c r="L24" s="210"/>
    </row>
    <row r="25" spans="2:12" ht="15.75" x14ac:dyDescent="0.25">
      <c r="B25" s="771" t="s">
        <v>337</v>
      </c>
      <c r="C25" s="772"/>
      <c r="D25" s="772"/>
      <c r="E25" s="773"/>
      <c r="F25" s="127" t="s">
        <v>22</v>
      </c>
      <c r="G25" s="144">
        <f>V!H14</f>
        <v>19348.48</v>
      </c>
      <c r="H25" s="774">
        <f>V!E14</f>
        <v>14113.81</v>
      </c>
      <c r="I25" s="775"/>
      <c r="J25" s="774">
        <f>V!F14</f>
        <v>3723.46</v>
      </c>
      <c r="K25" s="776"/>
      <c r="L25" s="210"/>
    </row>
    <row r="26" spans="2:12" ht="15.75" x14ac:dyDescent="0.25">
      <c r="B26" s="771" t="s">
        <v>338</v>
      </c>
      <c r="C26" s="772"/>
      <c r="D26" s="772"/>
      <c r="E26" s="773"/>
      <c r="F26" s="127" t="s">
        <v>34</v>
      </c>
      <c r="G26" s="144">
        <f>V!H15</f>
        <v>16025.99</v>
      </c>
      <c r="H26" s="774">
        <f>V!E15</f>
        <v>11593.57</v>
      </c>
      <c r="I26" s="775"/>
      <c r="J26" s="774">
        <f>V!F15</f>
        <v>3157.91</v>
      </c>
      <c r="K26" s="776"/>
      <c r="L26" s="210"/>
    </row>
    <row r="27" spans="2:12" ht="15.75" x14ac:dyDescent="0.25">
      <c r="B27" s="771" t="s">
        <v>339</v>
      </c>
      <c r="C27" s="772"/>
      <c r="D27" s="772"/>
      <c r="E27" s="773"/>
      <c r="F27" s="127" t="s">
        <v>23</v>
      </c>
      <c r="G27" s="144">
        <f>V!H16</f>
        <v>10865.83</v>
      </c>
      <c r="H27" s="774">
        <f>V!E16</f>
        <v>2588.19</v>
      </c>
      <c r="I27" s="775"/>
      <c r="J27" s="774">
        <f>V!F16</f>
        <v>7609.27</v>
      </c>
      <c r="K27" s="776"/>
      <c r="L27" s="210"/>
    </row>
    <row r="28" spans="2:12" ht="15.75" x14ac:dyDescent="0.25">
      <c r="B28" s="771" t="s">
        <v>340</v>
      </c>
      <c r="C28" s="772"/>
      <c r="D28" s="772"/>
      <c r="E28" s="773"/>
      <c r="F28" s="127" t="s">
        <v>24</v>
      </c>
      <c r="G28" s="144">
        <f>V!H17</f>
        <v>22134.85</v>
      </c>
      <c r="H28" s="774">
        <f>V!E17</f>
        <v>22090.38</v>
      </c>
      <c r="I28" s="775"/>
      <c r="J28" s="774">
        <f>V!F17</f>
        <v>0</v>
      </c>
      <c r="K28" s="776"/>
      <c r="L28" s="210"/>
    </row>
    <row r="29" spans="2:12" ht="15.75" x14ac:dyDescent="0.25">
      <c r="B29" s="771" t="s">
        <v>341</v>
      </c>
      <c r="C29" s="772"/>
      <c r="D29" s="772"/>
      <c r="E29" s="773"/>
      <c r="F29" s="127" t="s">
        <v>25</v>
      </c>
      <c r="G29" s="144">
        <f>V!H18</f>
        <v>9161.8700000000008</v>
      </c>
      <c r="H29" s="774">
        <f>V!E18</f>
        <v>0</v>
      </c>
      <c r="I29" s="775"/>
      <c r="J29" s="774">
        <f>V!F18</f>
        <v>9161.77</v>
      </c>
      <c r="K29" s="776"/>
      <c r="L29" s="210"/>
    </row>
    <row r="30" spans="2:12" ht="15.75" x14ac:dyDescent="0.25">
      <c r="B30" s="771" t="s">
        <v>342</v>
      </c>
      <c r="C30" s="772"/>
      <c r="D30" s="772"/>
      <c r="E30" s="773"/>
      <c r="F30" s="127" t="s">
        <v>26</v>
      </c>
      <c r="G30" s="144">
        <f>V!H19</f>
        <v>18569.080000000002</v>
      </c>
      <c r="H30" s="774">
        <f>V!E19</f>
        <v>11966.2</v>
      </c>
      <c r="I30" s="775"/>
      <c r="J30" s="774">
        <f>V!F19</f>
        <v>5622.59</v>
      </c>
      <c r="K30" s="776"/>
      <c r="L30" s="210"/>
    </row>
    <row r="31" spans="2:12" ht="15.75" x14ac:dyDescent="0.25">
      <c r="B31" s="771" t="s">
        <v>343</v>
      </c>
      <c r="C31" s="772"/>
      <c r="D31" s="772"/>
      <c r="E31" s="773"/>
      <c r="F31" s="127" t="s">
        <v>27</v>
      </c>
      <c r="G31" s="144">
        <f>V!H20</f>
        <v>4281.76</v>
      </c>
      <c r="H31" s="774">
        <f>V!E20</f>
        <v>990.35</v>
      </c>
      <c r="I31" s="775"/>
      <c r="J31" s="774">
        <f>V!F20</f>
        <v>3085.87</v>
      </c>
      <c r="K31" s="776"/>
      <c r="L31" s="210"/>
    </row>
    <row r="32" spans="2:12" ht="15.75" x14ac:dyDescent="0.25">
      <c r="B32" s="771" t="s">
        <v>344</v>
      </c>
      <c r="C32" s="772"/>
      <c r="D32" s="772"/>
      <c r="E32" s="773"/>
      <c r="F32" s="127" t="s">
        <v>28</v>
      </c>
      <c r="G32" s="144">
        <f>V!H21</f>
        <v>1528.75</v>
      </c>
      <c r="H32" s="774">
        <f>V!E21</f>
        <v>0</v>
      </c>
      <c r="I32" s="775"/>
      <c r="J32" s="774">
        <f>V!F21</f>
        <v>1461.11</v>
      </c>
      <c r="K32" s="776"/>
      <c r="L32" s="210"/>
    </row>
    <row r="33" spans="2:12" ht="15.75" x14ac:dyDescent="0.25">
      <c r="B33" s="771" t="s">
        <v>345</v>
      </c>
      <c r="C33" s="772"/>
      <c r="D33" s="772"/>
      <c r="E33" s="773"/>
      <c r="F33" s="127" t="s">
        <v>29</v>
      </c>
      <c r="G33" s="144">
        <f>V!H22</f>
        <v>82453.8</v>
      </c>
      <c r="H33" s="774">
        <f>V!E22</f>
        <v>22167.38</v>
      </c>
      <c r="I33" s="775"/>
      <c r="J33" s="774">
        <f>V!F22</f>
        <v>49231.02</v>
      </c>
      <c r="K33" s="776"/>
      <c r="L33" s="210"/>
    </row>
    <row r="34" spans="2:12" ht="15.75" x14ac:dyDescent="0.25">
      <c r="B34" s="771" t="s">
        <v>44</v>
      </c>
      <c r="C34" s="772"/>
      <c r="D34" s="772"/>
      <c r="E34" s="773"/>
      <c r="F34" s="127" t="s">
        <v>30</v>
      </c>
      <c r="G34" s="144">
        <f>V!H27</f>
        <v>53825.56</v>
      </c>
      <c r="H34" s="774">
        <f>V!E27</f>
        <v>28036.49</v>
      </c>
      <c r="I34" s="775"/>
      <c r="J34" s="774">
        <f>V!F27</f>
        <v>21680.25</v>
      </c>
      <c r="K34" s="776"/>
      <c r="L34" s="210"/>
    </row>
    <row r="35" spans="2:12" ht="15.75" x14ac:dyDescent="0.25">
      <c r="B35" s="771" t="s">
        <v>346</v>
      </c>
      <c r="C35" s="772"/>
      <c r="D35" s="772"/>
      <c r="E35" s="773"/>
      <c r="F35" s="127" t="s">
        <v>31</v>
      </c>
      <c r="G35" s="144">
        <f>V!H28</f>
        <v>67259.53</v>
      </c>
      <c r="H35" s="774">
        <f>V!E28</f>
        <v>42509.29</v>
      </c>
      <c r="I35" s="775"/>
      <c r="J35" s="774">
        <f>V!F28</f>
        <v>13158.93</v>
      </c>
      <c r="K35" s="776"/>
      <c r="L35" s="210"/>
    </row>
    <row r="36" spans="2:12" ht="15.75" x14ac:dyDescent="0.25">
      <c r="B36" s="771" t="s">
        <v>347</v>
      </c>
      <c r="C36" s="772"/>
      <c r="D36" s="772"/>
      <c r="E36" s="773"/>
      <c r="F36" s="127" t="s">
        <v>35</v>
      </c>
      <c r="G36" s="144">
        <f>V!H29</f>
        <v>5611.58</v>
      </c>
      <c r="H36" s="774">
        <f>V!E29</f>
        <v>1667.04</v>
      </c>
      <c r="I36" s="775"/>
      <c r="J36" s="774">
        <f>V!F29</f>
        <v>905.42</v>
      </c>
      <c r="K36" s="776"/>
      <c r="L36" s="210"/>
    </row>
    <row r="37" spans="2:12" ht="15.75" x14ac:dyDescent="0.25">
      <c r="B37" s="771" t="s">
        <v>348</v>
      </c>
      <c r="C37" s="772"/>
      <c r="D37" s="772"/>
      <c r="E37" s="773"/>
      <c r="F37" s="127" t="s">
        <v>36</v>
      </c>
      <c r="G37" s="144">
        <f>V!H30</f>
        <v>24489.71</v>
      </c>
      <c r="H37" s="774">
        <f>V!E30</f>
        <v>23909.32</v>
      </c>
      <c r="I37" s="775"/>
      <c r="J37" s="774">
        <f>V!F30</f>
        <v>458.17</v>
      </c>
      <c r="K37" s="776"/>
      <c r="L37" s="210"/>
    </row>
    <row r="38" spans="2:12" ht="15.75" x14ac:dyDescent="0.25">
      <c r="B38" s="771" t="s">
        <v>349</v>
      </c>
      <c r="C38" s="772"/>
      <c r="D38" s="772"/>
      <c r="E38" s="773"/>
      <c r="F38" s="127" t="s">
        <v>37</v>
      </c>
      <c r="G38" s="144">
        <f>V!H31</f>
        <v>1058.56</v>
      </c>
      <c r="H38" s="774">
        <f>V!E31</f>
        <v>944.37</v>
      </c>
      <c r="I38" s="775"/>
      <c r="J38" s="774">
        <f>V!F31</f>
        <v>19.05</v>
      </c>
      <c r="K38" s="776"/>
      <c r="L38" s="210"/>
    </row>
    <row r="39" spans="2:12" ht="15.75" x14ac:dyDescent="0.25">
      <c r="B39" s="771" t="s">
        <v>350</v>
      </c>
      <c r="C39" s="772"/>
      <c r="D39" s="772"/>
      <c r="E39" s="773"/>
      <c r="F39" s="127" t="s">
        <v>38</v>
      </c>
      <c r="G39" s="144">
        <f>V!H32</f>
        <v>3307.77</v>
      </c>
      <c r="H39" s="774">
        <f>V!E32</f>
        <v>1994.89</v>
      </c>
      <c r="I39" s="775"/>
      <c r="J39" s="774">
        <f>V!F32</f>
        <v>1045.24</v>
      </c>
      <c r="K39" s="776"/>
      <c r="L39" s="210"/>
    </row>
    <row r="40" spans="2:12" ht="15.75" x14ac:dyDescent="0.25">
      <c r="B40" s="771" t="s">
        <v>351</v>
      </c>
      <c r="C40" s="772"/>
      <c r="D40" s="772"/>
      <c r="E40" s="773"/>
      <c r="F40" s="127" t="s">
        <v>39</v>
      </c>
      <c r="G40" s="144">
        <f>V!H33</f>
        <v>3463.47</v>
      </c>
      <c r="H40" s="774">
        <f>V!E33</f>
        <v>1973.3</v>
      </c>
      <c r="I40" s="775"/>
      <c r="J40" s="774">
        <f>V!F33</f>
        <v>677.13</v>
      </c>
      <c r="K40" s="776"/>
      <c r="L40" s="210"/>
    </row>
    <row r="41" spans="2:12" ht="15.75" x14ac:dyDescent="0.25">
      <c r="B41" s="771" t="s">
        <v>352</v>
      </c>
      <c r="C41" s="772"/>
      <c r="D41" s="772"/>
      <c r="E41" s="773"/>
      <c r="F41" s="127" t="s">
        <v>40</v>
      </c>
      <c r="G41" s="144" t="e">
        <f>V!#REF!</f>
        <v>#REF!</v>
      </c>
      <c r="H41" s="774" t="e">
        <f>V!#REF!</f>
        <v>#REF!</v>
      </c>
      <c r="I41" s="775"/>
      <c r="J41" s="774" t="e">
        <f>V!#REF!</f>
        <v>#REF!</v>
      </c>
      <c r="K41" s="776"/>
      <c r="L41" s="210"/>
    </row>
    <row r="42" spans="2:12" ht="15.75" x14ac:dyDescent="0.25">
      <c r="B42" s="771" t="s">
        <v>353</v>
      </c>
      <c r="C42" s="772"/>
      <c r="D42" s="772"/>
      <c r="E42" s="773"/>
      <c r="F42" s="127" t="s">
        <v>206</v>
      </c>
      <c r="G42" s="144">
        <f>V!H34</f>
        <v>2861.39</v>
      </c>
      <c r="H42" s="774">
        <f>V!E34</f>
        <v>962.43</v>
      </c>
      <c r="I42" s="775"/>
      <c r="J42" s="774">
        <f>V!F34</f>
        <v>436.24</v>
      </c>
      <c r="K42" s="776"/>
      <c r="L42" s="210"/>
    </row>
    <row r="43" spans="2:12" ht="15.75" x14ac:dyDescent="0.25">
      <c r="B43" s="771"/>
      <c r="C43" s="772"/>
      <c r="D43" s="772"/>
      <c r="E43" s="773"/>
      <c r="F43" s="127" t="s">
        <v>207</v>
      </c>
      <c r="G43" s="144" t="e">
        <f>V!#REF!</f>
        <v>#REF!</v>
      </c>
      <c r="H43" s="774" t="e">
        <f>V!#REF!</f>
        <v>#REF!</v>
      </c>
      <c r="I43" s="775"/>
      <c r="J43" s="774" t="e">
        <f>V!#REF!</f>
        <v>#REF!</v>
      </c>
      <c r="K43" s="776"/>
      <c r="L43" s="210"/>
    </row>
    <row r="44" spans="2:12" ht="15.75" x14ac:dyDescent="0.25">
      <c r="B44" s="771"/>
      <c r="C44" s="772"/>
      <c r="D44" s="772"/>
      <c r="E44" s="773"/>
      <c r="F44" s="127" t="s">
        <v>208</v>
      </c>
      <c r="G44" s="144" t="e">
        <f>V!#REF!</f>
        <v>#REF!</v>
      </c>
      <c r="H44" s="774" t="e">
        <f>V!#REF!</f>
        <v>#REF!</v>
      </c>
      <c r="I44" s="775"/>
      <c r="J44" s="774" t="e">
        <f>V!#REF!</f>
        <v>#REF!</v>
      </c>
      <c r="K44" s="776"/>
      <c r="L44" s="210"/>
    </row>
    <row r="45" spans="2:12" ht="16.5" thickBot="1" x14ac:dyDescent="0.3">
      <c r="B45" s="777" t="s">
        <v>354</v>
      </c>
      <c r="C45" s="778"/>
      <c r="D45" s="778"/>
      <c r="E45" s="779"/>
      <c r="F45" s="149" t="s">
        <v>41</v>
      </c>
      <c r="G45" s="145">
        <f>V!H37</f>
        <v>25339.17</v>
      </c>
      <c r="H45" s="780">
        <f>V!E37</f>
        <v>10638.81</v>
      </c>
      <c r="I45" s="781"/>
      <c r="J45" s="780">
        <f>V!F37</f>
        <v>9369.56</v>
      </c>
      <c r="K45" s="782"/>
      <c r="L45" s="210"/>
    </row>
    <row r="46" spans="2:12" ht="16.5" thickBot="1" x14ac:dyDescent="0.3">
      <c r="B46" s="765" t="s">
        <v>355</v>
      </c>
      <c r="C46" s="766"/>
      <c r="D46" s="766"/>
      <c r="E46" s="767"/>
      <c r="F46" s="146" t="s">
        <v>42</v>
      </c>
      <c r="G46" s="147">
        <f>V!H38</f>
        <v>671802.88</v>
      </c>
      <c r="H46" s="768">
        <f>V!E38</f>
        <v>258617.74</v>
      </c>
      <c r="I46" s="769"/>
      <c r="J46" s="768">
        <f>V!F38</f>
        <v>364587.71</v>
      </c>
      <c r="K46" s="770"/>
      <c r="L46" s="210"/>
    </row>
    <row r="47" spans="2:12" ht="13.5" customHeight="1" x14ac:dyDescent="0.25">
      <c r="L47" s="210"/>
    </row>
    <row r="48" spans="2:12" ht="2.25" hidden="1" customHeight="1" x14ac:dyDescent="0.25">
      <c r="L48" s="210"/>
    </row>
    <row r="49" spans="2:12" ht="15" customHeight="1" x14ac:dyDescent="0.25">
      <c r="B49" s="763" t="s">
        <v>356</v>
      </c>
      <c r="C49" s="763"/>
      <c r="D49" s="763"/>
      <c r="F49" s="764"/>
      <c r="G49" s="764"/>
      <c r="I49" s="764" t="e">
        <f>#REF!</f>
        <v>#REF!</v>
      </c>
      <c r="J49" s="764"/>
      <c r="K49" s="764"/>
      <c r="L49" s="210"/>
    </row>
    <row r="50" spans="2:12" ht="15.75" x14ac:dyDescent="0.25">
      <c r="B50" s="760"/>
      <c r="C50" s="760"/>
      <c r="D50" s="760"/>
      <c r="F50" s="761" t="s">
        <v>223</v>
      </c>
      <c r="G50" s="761"/>
      <c r="I50" s="762" t="s">
        <v>224</v>
      </c>
      <c r="J50" s="762"/>
      <c r="K50" s="762"/>
      <c r="L50" s="210"/>
    </row>
    <row r="51" spans="2:12" ht="15.75" x14ac:dyDescent="0.25">
      <c r="B51" s="763" t="s">
        <v>225</v>
      </c>
      <c r="C51" s="763"/>
      <c r="D51" s="763"/>
      <c r="F51" s="764"/>
      <c r="G51" s="764"/>
      <c r="I51" s="764" t="e">
        <f>#REF!</f>
        <v>#REF!</v>
      </c>
      <c r="J51" s="764"/>
      <c r="K51" s="764"/>
      <c r="L51" s="210"/>
    </row>
    <row r="52" spans="2:12" ht="15.75" x14ac:dyDescent="0.25">
      <c r="B52" s="760"/>
      <c r="C52" s="760"/>
      <c r="D52" s="760"/>
      <c r="F52" s="761" t="s">
        <v>223</v>
      </c>
      <c r="G52" s="761"/>
      <c r="I52" s="762" t="s">
        <v>224</v>
      </c>
      <c r="J52" s="762"/>
      <c r="K52" s="762"/>
      <c r="L52" s="210"/>
    </row>
    <row r="53" spans="2:12" x14ac:dyDescent="0.25">
      <c r="L53" s="210"/>
    </row>
    <row r="54" spans="2:12" x14ac:dyDescent="0.25">
      <c r="L54" s="210"/>
    </row>
    <row r="55" spans="2:12" x14ac:dyDescent="0.25">
      <c r="L55" s="210"/>
    </row>
    <row r="56" spans="2:12" x14ac:dyDescent="0.25">
      <c r="L56" s="210"/>
    </row>
    <row r="57" spans="2:12" x14ac:dyDescent="0.25">
      <c r="L57" s="210"/>
    </row>
    <row r="58" spans="2:12" x14ac:dyDescent="0.25">
      <c r="L58" s="210"/>
    </row>
    <row r="59" spans="2:12" x14ac:dyDescent="0.25">
      <c r="L59" s="210"/>
    </row>
    <row r="60" spans="2:12" x14ac:dyDescent="0.25">
      <c r="L60" s="210"/>
    </row>
    <row r="61" spans="2:12" x14ac:dyDescent="0.25">
      <c r="L61" s="210"/>
    </row>
    <row r="62" spans="2:12" x14ac:dyDescent="0.25">
      <c r="L62" s="210"/>
    </row>
    <row r="63" spans="2:12" x14ac:dyDescent="0.25">
      <c r="L63" s="210"/>
    </row>
    <row r="64" spans="2:12" x14ac:dyDescent="0.25">
      <c r="L64" s="210"/>
    </row>
    <row r="65" spans="12:12" x14ac:dyDescent="0.25">
      <c r="L65" s="210"/>
    </row>
    <row r="66" spans="12:12" x14ac:dyDescent="0.25">
      <c r="L66" s="210"/>
    </row>
  </sheetData>
  <sheetProtection selectLockedCells="1"/>
  <mergeCells count="127">
    <mergeCell ref="E12:I12"/>
    <mergeCell ref="E10:I10"/>
    <mergeCell ref="H1:K1"/>
    <mergeCell ref="H2:K2"/>
    <mergeCell ref="H3:K3"/>
    <mergeCell ref="E4:I4"/>
    <mergeCell ref="E5:I5"/>
    <mergeCell ref="E11:G11"/>
    <mergeCell ref="E6:F6"/>
    <mergeCell ref="G6:L6"/>
    <mergeCell ref="B1:D3"/>
    <mergeCell ref="B18:E18"/>
    <mergeCell ref="H18:I18"/>
    <mergeCell ref="J18:K18"/>
    <mergeCell ref="B19:E19"/>
    <mergeCell ref="H19:I19"/>
    <mergeCell ref="J19:K19"/>
    <mergeCell ref="B16:E16"/>
    <mergeCell ref="H16:I16"/>
    <mergeCell ref="J16:K16"/>
    <mergeCell ref="B17:E17"/>
    <mergeCell ref="H17:I17"/>
    <mergeCell ref="J17:K17"/>
    <mergeCell ref="B14:E15"/>
    <mergeCell ref="F14:F15"/>
    <mergeCell ref="G14:G15"/>
    <mergeCell ref="H14:K14"/>
    <mergeCell ref="H15:I15"/>
    <mergeCell ref="J15:K15"/>
    <mergeCell ref="B7:C7"/>
    <mergeCell ref="E7:I7"/>
    <mergeCell ref="B8:C8"/>
    <mergeCell ref="E8:I8"/>
    <mergeCell ref="E9:I9"/>
    <mergeCell ref="B22:E22"/>
    <mergeCell ref="H22:I22"/>
    <mergeCell ref="J22:K22"/>
    <mergeCell ref="B23:E23"/>
    <mergeCell ref="H23:I23"/>
    <mergeCell ref="J23:K23"/>
    <mergeCell ref="B20:E20"/>
    <mergeCell ref="H20:I20"/>
    <mergeCell ref="J20:K20"/>
    <mergeCell ref="B21:E21"/>
    <mergeCell ref="H21:I21"/>
    <mergeCell ref="J21:K21"/>
    <mergeCell ref="B26:E26"/>
    <mergeCell ref="H26:I26"/>
    <mergeCell ref="J26:K26"/>
    <mergeCell ref="B27:E27"/>
    <mergeCell ref="H27:I27"/>
    <mergeCell ref="J27:K27"/>
    <mergeCell ref="B24:E24"/>
    <mergeCell ref="H24:I24"/>
    <mergeCell ref="J24:K24"/>
    <mergeCell ref="B25:E25"/>
    <mergeCell ref="H25:I25"/>
    <mergeCell ref="J25:K25"/>
    <mergeCell ref="B30:E30"/>
    <mergeCell ref="H30:I30"/>
    <mergeCell ref="J30:K30"/>
    <mergeCell ref="B31:E31"/>
    <mergeCell ref="H31:I31"/>
    <mergeCell ref="J31:K31"/>
    <mergeCell ref="B28:E28"/>
    <mergeCell ref="H28:I28"/>
    <mergeCell ref="J28:K28"/>
    <mergeCell ref="B29:E29"/>
    <mergeCell ref="H29:I29"/>
    <mergeCell ref="J29:K29"/>
    <mergeCell ref="B34:E34"/>
    <mergeCell ref="H34:I34"/>
    <mergeCell ref="J34:K34"/>
    <mergeCell ref="B35:E35"/>
    <mergeCell ref="H35:I35"/>
    <mergeCell ref="J35:K35"/>
    <mergeCell ref="B32:E32"/>
    <mergeCell ref="H32:I32"/>
    <mergeCell ref="J32:K32"/>
    <mergeCell ref="B33:E33"/>
    <mergeCell ref="H33:I33"/>
    <mergeCell ref="J33:K33"/>
    <mergeCell ref="B38:E38"/>
    <mergeCell ref="H38:I38"/>
    <mergeCell ref="J38:K38"/>
    <mergeCell ref="B39:E39"/>
    <mergeCell ref="H39:I39"/>
    <mergeCell ref="J39:K39"/>
    <mergeCell ref="B36:E36"/>
    <mergeCell ref="H36:I36"/>
    <mergeCell ref="J36:K36"/>
    <mergeCell ref="B37:E37"/>
    <mergeCell ref="H37:I37"/>
    <mergeCell ref="J37:K37"/>
    <mergeCell ref="B42:E42"/>
    <mergeCell ref="H42:I42"/>
    <mergeCell ref="J42:K42"/>
    <mergeCell ref="B43:E43"/>
    <mergeCell ref="H43:I43"/>
    <mergeCell ref="J43:K43"/>
    <mergeCell ref="B40:E40"/>
    <mergeCell ref="H40:I40"/>
    <mergeCell ref="J40:K40"/>
    <mergeCell ref="B41:E41"/>
    <mergeCell ref="H41:I41"/>
    <mergeCell ref="J41:K41"/>
    <mergeCell ref="B46:E46"/>
    <mergeCell ref="H46:I46"/>
    <mergeCell ref="J46:K46"/>
    <mergeCell ref="B49:D49"/>
    <mergeCell ref="F49:G49"/>
    <mergeCell ref="I49:K49"/>
    <mergeCell ref="B44:E44"/>
    <mergeCell ref="H44:I44"/>
    <mergeCell ref="J44:K44"/>
    <mergeCell ref="B45:E45"/>
    <mergeCell ref="H45:I45"/>
    <mergeCell ref="J45:K45"/>
    <mergeCell ref="B52:D52"/>
    <mergeCell ref="F52:G52"/>
    <mergeCell ref="I52:K52"/>
    <mergeCell ref="B50:D50"/>
    <mergeCell ref="F50:G50"/>
    <mergeCell ref="I50:K50"/>
    <mergeCell ref="B51:D51"/>
    <mergeCell ref="F51:G51"/>
    <mergeCell ref="I51:K51"/>
  </mergeCells>
  <pageMargins left="0.15748031496062992" right="0.11811023622047245" top="0.43307086614173229" bottom="0.23622047244094491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  <pageSetUpPr fitToPage="1"/>
  </sheetPr>
  <dimension ref="B1:K89"/>
  <sheetViews>
    <sheetView topLeftCell="A40" zoomScale="85" zoomScaleNormal="85" workbookViewId="0">
      <selection activeCell="D13" sqref="D13:J13"/>
    </sheetView>
  </sheetViews>
  <sheetFormatPr defaultColWidth="9.140625" defaultRowHeight="15" x14ac:dyDescent="0.25"/>
  <cols>
    <col min="1" max="1" width="5" style="100" customWidth="1"/>
    <col min="2" max="3" width="9.140625" style="100"/>
    <col min="4" max="4" width="7.85546875" style="100" customWidth="1"/>
    <col min="5" max="5" width="15.5703125" style="100" customWidth="1"/>
    <col min="6" max="6" width="6.7109375" style="100" customWidth="1"/>
    <col min="7" max="7" width="8.42578125" style="100" customWidth="1"/>
    <col min="8" max="8" width="9.7109375" style="100" customWidth="1"/>
    <col min="9" max="9" width="9.28515625" style="100" customWidth="1"/>
    <col min="10" max="10" width="12.85546875" style="100" customWidth="1"/>
    <col min="11" max="11" width="14" style="100" customWidth="1"/>
    <col min="12" max="12" width="9.5703125" style="100" customWidth="1"/>
    <col min="13" max="16384" width="9.140625" style="100"/>
  </cols>
  <sheetData>
    <row r="1" spans="2:11" ht="15.75" customHeight="1" x14ac:dyDescent="0.25">
      <c r="B1" s="786" t="s">
        <v>359</v>
      </c>
      <c r="C1" s="787"/>
      <c r="D1" s="787"/>
      <c r="H1" s="809" t="s">
        <v>303</v>
      </c>
      <c r="I1" s="809"/>
      <c r="J1" s="809"/>
      <c r="K1" s="809"/>
    </row>
    <row r="2" spans="2:11" ht="15.75" x14ac:dyDescent="0.25">
      <c r="B2" s="787"/>
      <c r="C2" s="787"/>
      <c r="D2" s="787"/>
      <c r="H2" s="809" t="s">
        <v>217</v>
      </c>
      <c r="I2" s="809"/>
      <c r="J2" s="809"/>
      <c r="K2" s="809"/>
    </row>
    <row r="3" spans="2:11" ht="15.75" customHeight="1" x14ac:dyDescent="0.25">
      <c r="B3" s="787"/>
      <c r="C3" s="787"/>
      <c r="D3" s="787"/>
      <c r="G3" s="809" t="s">
        <v>219</v>
      </c>
      <c r="H3" s="809"/>
      <c r="I3" s="809"/>
      <c r="J3" s="809"/>
      <c r="K3" s="809"/>
    </row>
    <row r="5" spans="2:11" ht="15.75" x14ac:dyDescent="0.25">
      <c r="E5" s="811" t="e">
        <f>#REF!</f>
        <v>#REF!</v>
      </c>
      <c r="F5" s="811"/>
      <c r="G5" s="811"/>
      <c r="H5" s="811"/>
      <c r="I5" s="811"/>
    </row>
    <row r="6" spans="2:11" ht="15.75" x14ac:dyDescent="0.25">
      <c r="E6" s="812" t="s">
        <v>302</v>
      </c>
      <c r="F6" s="812"/>
      <c r="G6" s="812"/>
      <c r="H6" s="812"/>
      <c r="I6" s="812"/>
    </row>
    <row r="7" spans="2:11" ht="15.75" x14ac:dyDescent="0.25">
      <c r="E7" s="814" t="e">
        <f>#REF!</f>
        <v>#REF!</v>
      </c>
      <c r="F7" s="814"/>
      <c r="G7" s="815" t="e">
        <f>#REF!</f>
        <v>#REF!</v>
      </c>
      <c r="H7" s="815"/>
      <c r="I7" s="815"/>
      <c r="J7" s="815"/>
      <c r="K7" s="815"/>
    </row>
    <row r="8" spans="2:11" ht="15.75" x14ac:dyDescent="0.25">
      <c r="B8" s="805"/>
      <c r="C8" s="805"/>
      <c r="E8" s="761" t="s">
        <v>301</v>
      </c>
      <c r="F8" s="761"/>
      <c r="G8" s="761"/>
      <c r="H8" s="761"/>
      <c r="I8" s="761"/>
    </row>
    <row r="9" spans="2:11" ht="15.75" x14ac:dyDescent="0.25">
      <c r="B9" s="806"/>
      <c r="C9" s="806"/>
    </row>
    <row r="10" spans="2:11" x14ac:dyDescent="0.25">
      <c r="B10" s="805"/>
      <c r="C10" s="805"/>
    </row>
    <row r="11" spans="2:11" ht="15.75" x14ac:dyDescent="0.25">
      <c r="B11" s="819"/>
      <c r="C11" s="819"/>
      <c r="D11" s="807" t="s">
        <v>300</v>
      </c>
      <c r="E11" s="807"/>
      <c r="F11" s="807"/>
      <c r="G11" s="807"/>
      <c r="H11" s="807"/>
      <c r="I11" s="807"/>
      <c r="J11" s="807"/>
      <c r="K11" s="101"/>
    </row>
    <row r="12" spans="2:11" ht="15.75" x14ac:dyDescent="0.25">
      <c r="B12" s="101"/>
      <c r="C12" s="101"/>
      <c r="D12" s="807" t="s">
        <v>378</v>
      </c>
      <c r="E12" s="820"/>
      <c r="F12" s="820"/>
      <c r="G12" s="820"/>
      <c r="H12" s="820"/>
      <c r="I12" s="820"/>
      <c r="J12" s="820"/>
      <c r="K12" s="101"/>
    </row>
    <row r="13" spans="2:11" ht="15.75" x14ac:dyDescent="0.25">
      <c r="B13" s="101"/>
      <c r="C13" s="101"/>
      <c r="D13" s="807" t="s">
        <v>299</v>
      </c>
      <c r="E13" s="807"/>
      <c r="F13" s="807"/>
      <c r="G13" s="807"/>
      <c r="H13" s="807"/>
      <c r="I13" s="807"/>
      <c r="J13" s="807"/>
      <c r="K13" s="101"/>
    </row>
    <row r="14" spans="2:11" ht="15.75" x14ac:dyDescent="0.25">
      <c r="B14" s="101"/>
      <c r="C14" s="101"/>
      <c r="D14" s="115"/>
      <c r="E14" s="813" t="e">
        <f>#REF!</f>
        <v>#REF!</v>
      </c>
      <c r="F14" s="814"/>
      <c r="G14" s="814"/>
      <c r="H14" s="117" t="s">
        <v>298</v>
      </c>
      <c r="I14" s="116"/>
      <c r="J14" s="115"/>
      <c r="K14" s="101"/>
    </row>
    <row r="15" spans="2:11" ht="15.75" customHeight="1" x14ac:dyDescent="0.25">
      <c r="B15" s="101"/>
      <c r="C15" s="101"/>
      <c r="D15" s="115"/>
      <c r="E15" s="808" t="s">
        <v>297</v>
      </c>
      <c r="F15" s="808"/>
      <c r="G15" s="808"/>
      <c r="H15" s="808"/>
      <c r="I15" s="808"/>
      <c r="J15" s="115"/>
      <c r="K15" s="101"/>
    </row>
    <row r="16" spans="2:11" ht="16.5" thickBot="1" x14ac:dyDescent="0.3">
      <c r="B16" s="114"/>
      <c r="C16" s="114"/>
      <c r="D16" s="114"/>
      <c r="E16" s="114"/>
      <c r="F16" s="101"/>
      <c r="G16" s="101"/>
      <c r="H16" s="101"/>
      <c r="I16" s="101"/>
      <c r="J16" s="101"/>
      <c r="K16" s="101"/>
    </row>
    <row r="17" spans="2:11" ht="13.5" customHeight="1" x14ac:dyDescent="0.25">
      <c r="B17" s="843" t="s">
        <v>45</v>
      </c>
      <c r="C17" s="817"/>
      <c r="D17" s="817"/>
      <c r="E17" s="844"/>
      <c r="F17" s="830" t="s">
        <v>1</v>
      </c>
      <c r="G17" s="816" t="s">
        <v>46</v>
      </c>
      <c r="H17" s="817"/>
      <c r="I17" s="817"/>
      <c r="J17" s="827" t="s">
        <v>294</v>
      </c>
      <c r="K17" s="824" t="s">
        <v>293</v>
      </c>
    </row>
    <row r="18" spans="2:11" ht="18" customHeight="1" x14ac:dyDescent="0.25">
      <c r="B18" s="845"/>
      <c r="C18" s="846"/>
      <c r="D18" s="846"/>
      <c r="E18" s="847"/>
      <c r="F18" s="831"/>
      <c r="G18" s="826" t="s">
        <v>47</v>
      </c>
      <c r="H18" s="112" t="s">
        <v>4</v>
      </c>
      <c r="I18" s="818" t="s">
        <v>292</v>
      </c>
      <c r="J18" s="828"/>
      <c r="K18" s="825"/>
    </row>
    <row r="19" spans="2:11" ht="33.75" customHeight="1" x14ac:dyDescent="0.25">
      <c r="B19" s="845"/>
      <c r="C19" s="846"/>
      <c r="D19" s="846"/>
      <c r="E19" s="847"/>
      <c r="F19" s="831"/>
      <c r="G19" s="826"/>
      <c r="H19" s="111" t="s">
        <v>48</v>
      </c>
      <c r="I19" s="818"/>
      <c r="J19" s="828"/>
      <c r="K19" s="825"/>
    </row>
    <row r="20" spans="2:11" ht="17.25" customHeight="1" thickBot="1" x14ac:dyDescent="0.3">
      <c r="B20" s="801" t="s">
        <v>6</v>
      </c>
      <c r="C20" s="802"/>
      <c r="D20" s="802"/>
      <c r="E20" s="842"/>
      <c r="F20" s="125" t="s">
        <v>7</v>
      </c>
      <c r="G20" s="120">
        <v>1</v>
      </c>
      <c r="H20" s="110">
        <v>2</v>
      </c>
      <c r="I20" s="110">
        <v>3</v>
      </c>
      <c r="J20" s="110">
        <v>4</v>
      </c>
      <c r="K20" s="109">
        <v>5</v>
      </c>
    </row>
    <row r="21" spans="2:11" ht="38.25" customHeight="1" x14ac:dyDescent="0.25">
      <c r="B21" s="848" t="s">
        <v>296</v>
      </c>
      <c r="C21" s="849"/>
      <c r="D21" s="849"/>
      <c r="E21" s="850"/>
      <c r="F21" s="126" t="s">
        <v>15</v>
      </c>
      <c r="G21" s="121">
        <f>VI!E7</f>
        <v>803879.5</v>
      </c>
      <c r="H21" s="108">
        <f>VI!F7</f>
        <v>23720.06</v>
      </c>
      <c r="I21" s="108">
        <f>VI!G7</f>
        <v>797433.98</v>
      </c>
      <c r="J21" s="108">
        <f>VI!H7</f>
        <v>125353.2</v>
      </c>
      <c r="K21" s="107">
        <f>VI!I7</f>
        <v>142749.28</v>
      </c>
    </row>
    <row r="22" spans="2:11" ht="18.75" customHeight="1" x14ac:dyDescent="0.25">
      <c r="B22" s="821" t="s">
        <v>50</v>
      </c>
      <c r="C22" s="822"/>
      <c r="D22" s="822"/>
      <c r="E22" s="823"/>
      <c r="F22" s="127" t="s">
        <v>18</v>
      </c>
      <c r="G22" s="121">
        <f>VI!E8</f>
        <v>0</v>
      </c>
      <c r="H22" s="108">
        <f>VI!F8</f>
        <v>0</v>
      </c>
      <c r="I22" s="108">
        <f>VI!G8</f>
        <v>0</v>
      </c>
      <c r="J22" s="108">
        <f>VI!H8</f>
        <v>0</v>
      </c>
      <c r="K22" s="107">
        <f>VI!I8</f>
        <v>0</v>
      </c>
    </row>
    <row r="23" spans="2:11" ht="18.75" customHeight="1" x14ac:dyDescent="0.25">
      <c r="B23" s="771" t="s">
        <v>51</v>
      </c>
      <c r="C23" s="772"/>
      <c r="D23" s="772"/>
      <c r="E23" s="773"/>
      <c r="F23" s="127" t="s">
        <v>30</v>
      </c>
      <c r="G23" s="121">
        <f>VI!E9</f>
        <v>0</v>
      </c>
      <c r="H23" s="108">
        <f>VI!F9</f>
        <v>0</v>
      </c>
      <c r="I23" s="108">
        <f>VI!G9</f>
        <v>0</v>
      </c>
      <c r="J23" s="108">
        <f>VI!H9</f>
        <v>0</v>
      </c>
      <c r="K23" s="107">
        <f>VI!I9</f>
        <v>0</v>
      </c>
    </row>
    <row r="24" spans="2:11" ht="18.75" customHeight="1" x14ac:dyDescent="0.25">
      <c r="B24" s="821" t="s">
        <v>52</v>
      </c>
      <c r="C24" s="822"/>
      <c r="D24" s="822"/>
      <c r="E24" s="823"/>
      <c r="F24" s="127" t="s">
        <v>31</v>
      </c>
      <c r="G24" s="121">
        <f>VI!E10</f>
        <v>142583.14000000001</v>
      </c>
      <c r="H24" s="108">
        <f>VI!F10</f>
        <v>1659.73</v>
      </c>
      <c r="I24" s="108">
        <f>VI!G10</f>
        <v>141251.17000000001</v>
      </c>
      <c r="J24" s="108">
        <f>VI!H10</f>
        <v>42687.45</v>
      </c>
      <c r="K24" s="107">
        <f>VI!I10</f>
        <v>52150.74</v>
      </c>
    </row>
    <row r="25" spans="2:11" ht="18.75" customHeight="1" x14ac:dyDescent="0.25">
      <c r="B25" s="821" t="s">
        <v>53</v>
      </c>
      <c r="C25" s="822"/>
      <c r="D25" s="822"/>
      <c r="E25" s="823"/>
      <c r="F25" s="127" t="s">
        <v>42</v>
      </c>
      <c r="G25" s="121">
        <f>VI!E11</f>
        <v>2035.6</v>
      </c>
      <c r="H25" s="108">
        <f>VI!F11</f>
        <v>0</v>
      </c>
      <c r="I25" s="108">
        <f>VI!G11</f>
        <v>1923.4</v>
      </c>
      <c r="J25" s="108">
        <f>VI!H11</f>
        <v>584.37</v>
      </c>
      <c r="K25" s="107">
        <f>VI!I11</f>
        <v>681.25</v>
      </c>
    </row>
    <row r="26" spans="2:11" ht="18.75" customHeight="1" x14ac:dyDescent="0.25">
      <c r="B26" s="821" t="s">
        <v>54</v>
      </c>
      <c r="C26" s="822"/>
      <c r="D26" s="822"/>
      <c r="E26" s="823"/>
      <c r="F26" s="127" t="s">
        <v>110</v>
      </c>
      <c r="G26" s="121">
        <f>VI!E14</f>
        <v>6295.35</v>
      </c>
      <c r="H26" s="108">
        <f>VI!F14</f>
        <v>995.56</v>
      </c>
      <c r="I26" s="108">
        <f>VI!G14</f>
        <v>6295.35</v>
      </c>
      <c r="J26" s="108">
        <f>VI!H14</f>
        <v>882.08</v>
      </c>
      <c r="K26" s="107">
        <f>VI!I14</f>
        <v>957.53</v>
      </c>
    </row>
    <row r="27" spans="2:11" ht="18.75" customHeight="1" x14ac:dyDescent="0.25">
      <c r="B27" s="821" t="s">
        <v>55</v>
      </c>
      <c r="C27" s="822"/>
      <c r="D27" s="822"/>
      <c r="E27" s="823"/>
      <c r="F27" s="127" t="s">
        <v>111</v>
      </c>
      <c r="G27" s="121">
        <f>VI!E15</f>
        <v>162852.56</v>
      </c>
      <c r="H27" s="108">
        <f>VI!F15</f>
        <v>0</v>
      </c>
      <c r="I27" s="108">
        <f>VI!G15</f>
        <v>157879.72</v>
      </c>
      <c r="J27" s="108">
        <f>VI!H15</f>
        <v>5377.83</v>
      </c>
      <c r="K27" s="107">
        <f>VI!I15</f>
        <v>5514.52</v>
      </c>
    </row>
    <row r="28" spans="2:11" ht="18.75" customHeight="1" x14ac:dyDescent="0.25">
      <c r="B28" s="821" t="s">
        <v>56</v>
      </c>
      <c r="C28" s="822"/>
      <c r="D28" s="822"/>
      <c r="E28" s="823"/>
      <c r="F28" s="127" t="s">
        <v>113</v>
      </c>
      <c r="G28" s="121">
        <f>VI!E16</f>
        <v>269.77999999999997</v>
      </c>
      <c r="H28" s="108">
        <f>VI!F16</f>
        <v>0</v>
      </c>
      <c r="I28" s="108">
        <f>VI!G16</f>
        <v>243.26</v>
      </c>
      <c r="J28" s="108">
        <f>VI!H16</f>
        <v>266.77</v>
      </c>
      <c r="K28" s="107">
        <f>VI!I16</f>
        <v>301.95</v>
      </c>
    </row>
    <row r="29" spans="2:11" ht="18.75" customHeight="1" x14ac:dyDescent="0.25">
      <c r="B29" s="821" t="s">
        <v>57</v>
      </c>
      <c r="C29" s="822"/>
      <c r="D29" s="822"/>
      <c r="E29" s="823"/>
      <c r="F29" s="127" t="s">
        <v>112</v>
      </c>
      <c r="G29" s="121">
        <f>VI!E17</f>
        <v>14015.14</v>
      </c>
      <c r="H29" s="108">
        <f>VI!F17</f>
        <v>0</v>
      </c>
      <c r="I29" s="108">
        <f>VI!G17</f>
        <v>14015.14</v>
      </c>
      <c r="J29" s="108">
        <f>VI!H17</f>
        <v>1799.44</v>
      </c>
      <c r="K29" s="107">
        <f>VI!I17</f>
        <v>1642.48</v>
      </c>
    </row>
    <row r="30" spans="2:11" ht="18.75" customHeight="1" x14ac:dyDescent="0.25">
      <c r="B30" s="821" t="s">
        <v>58</v>
      </c>
      <c r="C30" s="822"/>
      <c r="D30" s="822"/>
      <c r="E30" s="823"/>
      <c r="F30" s="127" t="s">
        <v>114</v>
      </c>
      <c r="G30" s="121">
        <f>VI!E18</f>
        <v>9086.98</v>
      </c>
      <c r="H30" s="108">
        <f>VI!F18</f>
        <v>86</v>
      </c>
      <c r="I30" s="108">
        <f>VI!G18</f>
        <v>9086.98</v>
      </c>
      <c r="J30" s="108">
        <f>VI!H18</f>
        <v>8021.99</v>
      </c>
      <c r="K30" s="107">
        <f>VI!I18</f>
        <v>10290.219999999999</v>
      </c>
    </row>
    <row r="31" spans="2:11" ht="18.75" customHeight="1" x14ac:dyDescent="0.25">
      <c r="B31" s="821" t="s">
        <v>59</v>
      </c>
      <c r="C31" s="822"/>
      <c r="D31" s="822"/>
      <c r="E31" s="823"/>
      <c r="F31" s="127" t="s">
        <v>115</v>
      </c>
      <c r="G31" s="121">
        <f>VI!E19</f>
        <v>11503.43</v>
      </c>
      <c r="H31" s="108">
        <f>VI!F19</f>
        <v>287.60000000000002</v>
      </c>
      <c r="I31" s="108">
        <f>VI!G19</f>
        <v>11503.43</v>
      </c>
      <c r="J31" s="108">
        <f>VI!H19</f>
        <v>2650.43</v>
      </c>
      <c r="K31" s="107">
        <f>VI!I19</f>
        <v>2448.44</v>
      </c>
    </row>
    <row r="32" spans="2:11" ht="18.75" customHeight="1" x14ac:dyDescent="0.25">
      <c r="B32" s="821" t="s">
        <v>60</v>
      </c>
      <c r="C32" s="822"/>
      <c r="D32" s="822"/>
      <c r="E32" s="823"/>
      <c r="F32" s="127" t="s">
        <v>116</v>
      </c>
      <c r="G32" s="121">
        <f>VI!E20</f>
        <v>6.56</v>
      </c>
      <c r="H32" s="108">
        <f>VI!F20</f>
        <v>0</v>
      </c>
      <c r="I32" s="108">
        <f>VI!G20</f>
        <v>6.56</v>
      </c>
      <c r="J32" s="108">
        <f>VI!H20</f>
        <v>6.69</v>
      </c>
      <c r="K32" s="107">
        <f>VI!I20</f>
        <v>4.24</v>
      </c>
    </row>
    <row r="33" spans="2:11" ht="18.75" customHeight="1" x14ac:dyDescent="0.25">
      <c r="B33" s="821" t="s">
        <v>61</v>
      </c>
      <c r="C33" s="822"/>
      <c r="D33" s="822"/>
      <c r="E33" s="823"/>
      <c r="F33" s="127" t="s">
        <v>117</v>
      </c>
      <c r="G33" s="122" t="s">
        <v>249</v>
      </c>
      <c r="H33" s="106" t="s">
        <v>249</v>
      </c>
      <c r="I33" s="106" t="s">
        <v>249</v>
      </c>
      <c r="J33" s="108">
        <f>VI!H21</f>
        <v>0.4</v>
      </c>
      <c r="K33" s="107">
        <f>VI!I21</f>
        <v>0.36</v>
      </c>
    </row>
    <row r="34" spans="2:11" ht="18.75" customHeight="1" x14ac:dyDescent="0.25">
      <c r="B34" s="821" t="s">
        <v>62</v>
      </c>
      <c r="C34" s="822"/>
      <c r="D34" s="822"/>
      <c r="E34" s="823"/>
      <c r="F34" s="127" t="s">
        <v>118</v>
      </c>
      <c r="G34" s="122" t="s">
        <v>249</v>
      </c>
      <c r="H34" s="106" t="s">
        <v>249</v>
      </c>
      <c r="I34" s="106" t="s">
        <v>249</v>
      </c>
      <c r="J34" s="108">
        <f>VI!H22</f>
        <v>0</v>
      </c>
      <c r="K34" s="107">
        <f>VI!I22</f>
        <v>0</v>
      </c>
    </row>
    <row r="35" spans="2:11" ht="18.75" customHeight="1" x14ac:dyDescent="0.25">
      <c r="B35" s="821" t="s">
        <v>63</v>
      </c>
      <c r="C35" s="822"/>
      <c r="D35" s="822"/>
      <c r="E35" s="823"/>
      <c r="F35" s="127" t="s">
        <v>119</v>
      </c>
      <c r="G35" s="121">
        <f>VI!E23</f>
        <v>0</v>
      </c>
      <c r="H35" s="108">
        <f>VI!F23</f>
        <v>0</v>
      </c>
      <c r="I35" s="108">
        <f>VI!G23</f>
        <v>0</v>
      </c>
      <c r="J35" s="108">
        <f>VI!H23</f>
        <v>0</v>
      </c>
      <c r="K35" s="107">
        <f>VI!I23</f>
        <v>0</v>
      </c>
    </row>
    <row r="36" spans="2:11" ht="18.75" customHeight="1" thickBot="1" x14ac:dyDescent="0.3">
      <c r="B36" s="834" t="s">
        <v>64</v>
      </c>
      <c r="C36" s="835"/>
      <c r="D36" s="835"/>
      <c r="E36" s="836"/>
      <c r="F36" s="128" t="s">
        <v>120</v>
      </c>
      <c r="G36" s="123" t="s">
        <v>249</v>
      </c>
      <c r="H36" s="105" t="s">
        <v>249</v>
      </c>
      <c r="I36" s="105" t="s">
        <v>249</v>
      </c>
      <c r="J36" s="118">
        <f>VI!H24</f>
        <v>4193.8599999999997</v>
      </c>
      <c r="K36" s="119">
        <f>VI!I24</f>
        <v>5129.58</v>
      </c>
    </row>
    <row r="37" spans="2:11" ht="18.75" customHeight="1" thickBot="1" x14ac:dyDescent="0.3">
      <c r="B37" s="861" t="s">
        <v>295</v>
      </c>
      <c r="C37" s="862"/>
      <c r="D37" s="862"/>
      <c r="E37" s="863"/>
      <c r="F37" s="129" t="s">
        <v>121</v>
      </c>
      <c r="G37" s="124" t="s">
        <v>249</v>
      </c>
      <c r="H37" s="104" t="s">
        <v>249</v>
      </c>
      <c r="I37" s="104" t="s">
        <v>249</v>
      </c>
      <c r="J37" s="104">
        <f>VI!H25</f>
        <v>192043.42</v>
      </c>
      <c r="K37" s="103">
        <f>VI!I25</f>
        <v>222271.69</v>
      </c>
    </row>
    <row r="38" spans="2:11" ht="15.75" x14ac:dyDescent="0.25">
      <c r="B38" s="101"/>
      <c r="C38" s="101"/>
      <c r="D38" s="101"/>
      <c r="E38" s="101"/>
      <c r="F38" s="113"/>
      <c r="G38" s="101"/>
      <c r="H38" s="101"/>
      <c r="I38" s="101"/>
      <c r="J38" s="101"/>
      <c r="K38" s="101"/>
    </row>
    <row r="39" spans="2:11" ht="15.75" x14ac:dyDescent="0.25">
      <c r="B39" s="763" t="s">
        <v>356</v>
      </c>
      <c r="C39" s="763"/>
      <c r="D39" s="763"/>
      <c r="E39" s="763"/>
      <c r="F39" s="764"/>
      <c r="G39" s="764"/>
      <c r="I39" s="764" t="e">
        <f>#REF!</f>
        <v>#REF!</v>
      </c>
      <c r="J39" s="764"/>
      <c r="K39" s="764"/>
    </row>
    <row r="40" spans="2:11" ht="14.25" customHeight="1" x14ac:dyDescent="0.25">
      <c r="B40" s="760"/>
      <c r="C40" s="760"/>
      <c r="D40" s="760"/>
      <c r="F40" s="761" t="s">
        <v>223</v>
      </c>
      <c r="G40" s="761"/>
      <c r="I40" s="762" t="s">
        <v>224</v>
      </c>
      <c r="J40" s="762"/>
      <c r="K40" s="762"/>
    </row>
    <row r="41" spans="2:11" ht="15.75" x14ac:dyDescent="0.25">
      <c r="B41" s="763" t="s">
        <v>225</v>
      </c>
      <c r="C41" s="763"/>
      <c r="D41" s="763"/>
      <c r="E41" s="763"/>
      <c r="F41" s="764"/>
      <c r="G41" s="764"/>
      <c r="I41" s="764" t="e">
        <f>#REF!</f>
        <v>#REF!</v>
      </c>
      <c r="J41" s="764"/>
      <c r="K41" s="764"/>
    </row>
    <row r="42" spans="2:11" ht="15.75" x14ac:dyDescent="0.25">
      <c r="B42" s="760"/>
      <c r="C42" s="760"/>
      <c r="D42" s="760"/>
      <c r="F42" s="761" t="s">
        <v>223</v>
      </c>
      <c r="G42" s="761"/>
      <c r="I42" s="762" t="s">
        <v>224</v>
      </c>
      <c r="J42" s="762"/>
      <c r="K42" s="762"/>
    </row>
    <row r="43" spans="2:11" ht="15.75" x14ac:dyDescent="0.25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 ht="137.25" customHeight="1" thickBot="1" x14ac:dyDescent="0.3">
      <c r="B44" s="101"/>
      <c r="C44" s="101"/>
      <c r="D44" s="101"/>
      <c r="E44" s="101"/>
      <c r="F44" s="113"/>
      <c r="G44" s="101"/>
      <c r="H44" s="101"/>
      <c r="I44" s="101"/>
      <c r="J44" s="101"/>
      <c r="K44" s="101"/>
    </row>
    <row r="45" spans="2:11" ht="15.75" x14ac:dyDescent="0.25">
      <c r="B45" s="843" t="s">
        <v>45</v>
      </c>
      <c r="C45" s="817"/>
      <c r="D45" s="817"/>
      <c r="E45" s="844"/>
      <c r="F45" s="830" t="s">
        <v>1</v>
      </c>
      <c r="G45" s="829" t="s">
        <v>46</v>
      </c>
      <c r="H45" s="829"/>
      <c r="I45" s="816"/>
      <c r="J45" s="827" t="s">
        <v>294</v>
      </c>
      <c r="K45" s="824" t="s">
        <v>293</v>
      </c>
    </row>
    <row r="46" spans="2:11" ht="15.75" x14ac:dyDescent="0.25">
      <c r="B46" s="845"/>
      <c r="C46" s="846"/>
      <c r="D46" s="846"/>
      <c r="E46" s="847"/>
      <c r="F46" s="831"/>
      <c r="G46" s="826" t="s">
        <v>47</v>
      </c>
      <c r="H46" s="112" t="s">
        <v>4</v>
      </c>
      <c r="I46" s="818" t="s">
        <v>292</v>
      </c>
      <c r="J46" s="828"/>
      <c r="K46" s="825"/>
    </row>
    <row r="47" spans="2:11" ht="35.25" customHeight="1" x14ac:dyDescent="0.25">
      <c r="B47" s="845"/>
      <c r="C47" s="846"/>
      <c r="D47" s="846"/>
      <c r="E47" s="847"/>
      <c r="F47" s="831"/>
      <c r="G47" s="826"/>
      <c r="H47" s="111" t="s">
        <v>48</v>
      </c>
      <c r="I47" s="818"/>
      <c r="J47" s="828"/>
      <c r="K47" s="825"/>
    </row>
    <row r="48" spans="2:11" ht="15.75" customHeight="1" thickBot="1" x14ac:dyDescent="0.3">
      <c r="B48" s="838" t="s">
        <v>6</v>
      </c>
      <c r="C48" s="839"/>
      <c r="D48" s="839"/>
      <c r="E48" s="839"/>
      <c r="F48" s="125" t="s">
        <v>7</v>
      </c>
      <c r="G48" s="120">
        <v>1</v>
      </c>
      <c r="H48" s="110">
        <v>2</v>
      </c>
      <c r="I48" s="110">
        <v>3</v>
      </c>
      <c r="J48" s="110">
        <v>4</v>
      </c>
      <c r="K48" s="109">
        <v>5</v>
      </c>
    </row>
    <row r="49" spans="2:11" ht="47.25" customHeight="1" x14ac:dyDescent="0.25">
      <c r="B49" s="840" t="s">
        <v>291</v>
      </c>
      <c r="C49" s="841"/>
      <c r="D49" s="841"/>
      <c r="E49" s="841"/>
      <c r="F49" s="133" t="s">
        <v>123</v>
      </c>
      <c r="G49" s="132">
        <f>VI!E26</f>
        <v>122284.78</v>
      </c>
      <c r="H49" s="130">
        <f>VI!F26</f>
        <v>17202.39</v>
      </c>
      <c r="I49" s="130">
        <f>VI!G26</f>
        <v>121441.11</v>
      </c>
      <c r="J49" s="130">
        <f>VI!H26</f>
        <v>139124.03</v>
      </c>
      <c r="K49" s="131">
        <f>VI!I26</f>
        <v>130266.41</v>
      </c>
    </row>
    <row r="50" spans="2:11" ht="31.5" customHeight="1" x14ac:dyDescent="0.25">
      <c r="B50" s="832" t="s">
        <v>304</v>
      </c>
      <c r="C50" s="833"/>
      <c r="D50" s="833"/>
      <c r="E50" s="833"/>
      <c r="F50" s="127" t="s">
        <v>124</v>
      </c>
      <c r="G50" s="121">
        <f>VI!E27</f>
        <v>13771.1</v>
      </c>
      <c r="H50" s="108">
        <f>VI!F27</f>
        <v>204.11</v>
      </c>
      <c r="I50" s="108">
        <f>VI!G27</f>
        <v>13132.83</v>
      </c>
      <c r="J50" s="108">
        <f>VI!H27</f>
        <v>34811.81</v>
      </c>
      <c r="K50" s="107">
        <f>VI!I27</f>
        <v>15343.43</v>
      </c>
    </row>
    <row r="51" spans="2:11" ht="16.5" customHeight="1" x14ac:dyDescent="0.25">
      <c r="B51" s="837" t="s">
        <v>280</v>
      </c>
      <c r="C51" s="833"/>
      <c r="D51" s="833"/>
      <c r="E51" s="833"/>
      <c r="F51" s="127" t="s">
        <v>125</v>
      </c>
      <c r="G51" s="121">
        <f>VI!E28</f>
        <v>91824.6</v>
      </c>
      <c r="H51" s="108">
        <f>VI!F28</f>
        <v>16269.98</v>
      </c>
      <c r="I51" s="108">
        <f>VI!G28</f>
        <v>91641.07</v>
      </c>
      <c r="J51" s="108">
        <f>VI!H28</f>
        <v>89384.15</v>
      </c>
      <c r="K51" s="107">
        <f>VI!I28</f>
        <v>101460.33</v>
      </c>
    </row>
    <row r="52" spans="2:11" ht="15" customHeight="1" x14ac:dyDescent="0.25">
      <c r="B52" s="837" t="s">
        <v>366</v>
      </c>
      <c r="C52" s="833"/>
      <c r="D52" s="833"/>
      <c r="E52" s="833"/>
      <c r="F52" s="127" t="s">
        <v>126</v>
      </c>
      <c r="G52" s="121">
        <f>VI!E29</f>
        <v>10.220000000000001</v>
      </c>
      <c r="H52" s="108">
        <f>VI!F29</f>
        <v>0</v>
      </c>
      <c r="I52" s="108">
        <f>VI!G29</f>
        <v>10.220000000000001</v>
      </c>
      <c r="J52" s="108">
        <f>VI!H29</f>
        <v>113.19</v>
      </c>
      <c r="K52" s="107">
        <f>VI!I29</f>
        <v>16.5</v>
      </c>
    </row>
    <row r="53" spans="2:11" ht="15" customHeight="1" x14ac:dyDescent="0.25">
      <c r="B53" s="837" t="s">
        <v>290</v>
      </c>
      <c r="C53" s="833"/>
      <c r="D53" s="833"/>
      <c r="E53" s="833"/>
      <c r="F53" s="127" t="s">
        <v>127</v>
      </c>
      <c r="G53" s="121">
        <f>VI!E30</f>
        <v>14642.94</v>
      </c>
      <c r="H53" s="108">
        <f>VI!F30</f>
        <v>618.54</v>
      </c>
      <c r="I53" s="108">
        <f>VI!G30</f>
        <v>14642.94</v>
      </c>
      <c r="J53" s="108">
        <f>VI!H30</f>
        <v>9483.18</v>
      </c>
      <c r="K53" s="107">
        <f>VI!I30</f>
        <v>8905.6200000000008</v>
      </c>
    </row>
    <row r="54" spans="2:11" ht="15.75" customHeight="1" x14ac:dyDescent="0.25">
      <c r="B54" s="837" t="s">
        <v>289</v>
      </c>
      <c r="C54" s="833"/>
      <c r="D54" s="833"/>
      <c r="E54" s="833"/>
      <c r="F54" s="127" t="s">
        <v>288</v>
      </c>
      <c r="G54" s="121">
        <f>VI!E31</f>
        <v>2</v>
      </c>
      <c r="H54" s="108">
        <f>VI!F31</f>
        <v>0</v>
      </c>
      <c r="I54" s="108">
        <f>VI!G31</f>
        <v>2</v>
      </c>
      <c r="J54" s="108">
        <f>VI!H31</f>
        <v>20.53</v>
      </c>
      <c r="K54" s="107">
        <f>VI!I31</f>
        <v>14.41</v>
      </c>
    </row>
    <row r="55" spans="2:11" ht="14.25" customHeight="1" x14ac:dyDescent="0.25">
      <c r="B55" s="837" t="s">
        <v>278</v>
      </c>
      <c r="C55" s="833"/>
      <c r="D55" s="833"/>
      <c r="E55" s="833"/>
      <c r="F55" s="127" t="s">
        <v>287</v>
      </c>
      <c r="G55" s="121">
        <f>VI!E32</f>
        <v>78.069999999999993</v>
      </c>
      <c r="H55" s="108">
        <f>VI!F32</f>
        <v>0</v>
      </c>
      <c r="I55" s="108">
        <f>VI!G32</f>
        <v>78.069999999999993</v>
      </c>
      <c r="J55" s="108">
        <f>VI!H32</f>
        <v>208.22</v>
      </c>
      <c r="K55" s="107">
        <f>VI!I32</f>
        <v>76.58</v>
      </c>
    </row>
    <row r="56" spans="2:11" ht="31.5" customHeight="1" x14ac:dyDescent="0.25">
      <c r="B56" s="832" t="s">
        <v>286</v>
      </c>
      <c r="C56" s="833"/>
      <c r="D56" s="833"/>
      <c r="E56" s="833"/>
      <c r="F56" s="127" t="s">
        <v>285</v>
      </c>
      <c r="G56" s="121">
        <f>VI!E33</f>
        <v>421.06</v>
      </c>
      <c r="H56" s="108">
        <f>VI!F33</f>
        <v>103.18</v>
      </c>
      <c r="I56" s="108">
        <f>VI!G33</f>
        <v>418.97</v>
      </c>
      <c r="J56" s="108">
        <f>VI!H33</f>
        <v>1224.2</v>
      </c>
      <c r="K56" s="107">
        <f>VI!I33</f>
        <v>960.77</v>
      </c>
    </row>
    <row r="57" spans="2:11" ht="17.25" customHeight="1" x14ac:dyDescent="0.25">
      <c r="B57" s="837" t="s">
        <v>280</v>
      </c>
      <c r="C57" s="833"/>
      <c r="D57" s="833"/>
      <c r="E57" s="833"/>
      <c r="F57" s="127" t="s">
        <v>284</v>
      </c>
      <c r="G57" s="121">
        <f>VI!E34</f>
        <v>252.9</v>
      </c>
      <c r="H57" s="108">
        <f>VI!F34</f>
        <v>0</v>
      </c>
      <c r="I57" s="108">
        <f>VI!G34</f>
        <v>252.9</v>
      </c>
      <c r="J57" s="108">
        <f>VI!H34</f>
        <v>303.14999999999998</v>
      </c>
      <c r="K57" s="107">
        <f>VI!I34</f>
        <v>496.31</v>
      </c>
    </row>
    <row r="58" spans="2:11" ht="15" customHeight="1" x14ac:dyDescent="0.25">
      <c r="B58" s="837" t="s">
        <v>278</v>
      </c>
      <c r="C58" s="833"/>
      <c r="D58" s="833"/>
      <c r="E58" s="833"/>
      <c r="F58" s="127" t="s">
        <v>283</v>
      </c>
      <c r="G58" s="121">
        <f>VI!E35</f>
        <v>0</v>
      </c>
      <c r="H58" s="108">
        <f>VI!F35</f>
        <v>0</v>
      </c>
      <c r="I58" s="108">
        <f>VI!G35</f>
        <v>0</v>
      </c>
      <c r="J58" s="108">
        <f>VI!H35</f>
        <v>0</v>
      </c>
      <c r="K58" s="107">
        <f>VI!I35</f>
        <v>0</v>
      </c>
    </row>
    <row r="59" spans="2:11" ht="33" customHeight="1" x14ac:dyDescent="0.25">
      <c r="B59" s="832" t="s">
        <v>282</v>
      </c>
      <c r="C59" s="833"/>
      <c r="D59" s="833"/>
      <c r="E59" s="833"/>
      <c r="F59" s="127" t="s">
        <v>281</v>
      </c>
      <c r="G59" s="121">
        <f>VI!E36</f>
        <v>857.78</v>
      </c>
      <c r="H59" s="108">
        <f>VI!F36</f>
        <v>6.58</v>
      </c>
      <c r="I59" s="108">
        <f>VI!G36</f>
        <v>838.01</v>
      </c>
      <c r="J59" s="108">
        <f>VI!H36</f>
        <v>2365.83</v>
      </c>
      <c r="K59" s="107">
        <f>VI!I36</f>
        <v>1664.31</v>
      </c>
    </row>
    <row r="60" spans="2:11" ht="15.75" customHeight="1" x14ac:dyDescent="0.25">
      <c r="B60" s="837" t="s">
        <v>280</v>
      </c>
      <c r="C60" s="833"/>
      <c r="D60" s="833"/>
      <c r="E60" s="833"/>
      <c r="F60" s="127" t="s">
        <v>279</v>
      </c>
      <c r="G60" s="121">
        <f>VI!E37</f>
        <v>390.27</v>
      </c>
      <c r="H60" s="108">
        <f>VI!F37</f>
        <v>0</v>
      </c>
      <c r="I60" s="108">
        <f>VI!G37</f>
        <v>390.27</v>
      </c>
      <c r="J60" s="108">
        <f>VI!H37</f>
        <v>1137.6400000000001</v>
      </c>
      <c r="K60" s="107">
        <f>VI!I37</f>
        <v>1249.03</v>
      </c>
    </row>
    <row r="61" spans="2:11" ht="13.5" customHeight="1" x14ac:dyDescent="0.25">
      <c r="B61" s="837" t="s">
        <v>278</v>
      </c>
      <c r="C61" s="833"/>
      <c r="D61" s="833"/>
      <c r="E61" s="833"/>
      <c r="F61" s="127" t="s">
        <v>277</v>
      </c>
      <c r="G61" s="121">
        <f>VI!E38</f>
        <v>33.85</v>
      </c>
      <c r="H61" s="108">
        <f>VI!F38</f>
        <v>0</v>
      </c>
      <c r="I61" s="108">
        <f>VI!G38</f>
        <v>33.85</v>
      </c>
      <c r="J61" s="108">
        <f>VI!H38</f>
        <v>72.14</v>
      </c>
      <c r="K61" s="107">
        <f>VI!I38</f>
        <v>79.12</v>
      </c>
    </row>
    <row r="62" spans="2:11" ht="13.5" customHeight="1" x14ac:dyDescent="0.25">
      <c r="B62" s="837" t="s">
        <v>65</v>
      </c>
      <c r="C62" s="833"/>
      <c r="D62" s="833"/>
      <c r="E62" s="833"/>
      <c r="F62" s="127" t="s">
        <v>276</v>
      </c>
      <c r="G62" s="121">
        <f>VI!E39</f>
        <v>24491.360000000001</v>
      </c>
      <c r="H62" s="108">
        <f>VI!F39</f>
        <v>0</v>
      </c>
      <c r="I62" s="108">
        <f>VI!G39</f>
        <v>24491.360000000001</v>
      </c>
      <c r="J62" s="108">
        <f>VI!H39</f>
        <v>8427.99</v>
      </c>
      <c r="K62" s="107">
        <f>VI!I39</f>
        <v>9350.77</v>
      </c>
    </row>
    <row r="63" spans="2:11" ht="13.5" customHeight="1" x14ac:dyDescent="0.25">
      <c r="B63" s="837" t="s">
        <v>66</v>
      </c>
      <c r="C63" s="833"/>
      <c r="D63" s="833"/>
      <c r="E63" s="833"/>
      <c r="F63" s="127" t="s">
        <v>275</v>
      </c>
      <c r="G63" s="121">
        <f>VI!E40</f>
        <v>351189.73</v>
      </c>
      <c r="H63" s="108">
        <f>VI!F40</f>
        <v>14265</v>
      </c>
      <c r="I63" s="108">
        <f>VI!G40</f>
        <v>429623.6</v>
      </c>
      <c r="J63" s="108">
        <f>VI!H40</f>
        <v>92386.08</v>
      </c>
      <c r="K63" s="107">
        <f>VI!I40</f>
        <v>114696.53</v>
      </c>
    </row>
    <row r="64" spans="2:11" ht="12.75" customHeight="1" x14ac:dyDescent="0.25">
      <c r="B64" s="837" t="s">
        <v>67</v>
      </c>
      <c r="C64" s="833"/>
      <c r="D64" s="833"/>
      <c r="E64" s="833"/>
      <c r="F64" s="127" t="s">
        <v>274</v>
      </c>
      <c r="G64" s="121">
        <f>VI!E41</f>
        <v>0</v>
      </c>
      <c r="H64" s="108">
        <f>VI!F41</f>
        <v>0</v>
      </c>
      <c r="I64" s="108">
        <f>VI!G41</f>
        <v>0</v>
      </c>
      <c r="J64" s="108">
        <f>VI!H41</f>
        <v>0</v>
      </c>
      <c r="K64" s="107">
        <f>VI!I41</f>
        <v>0</v>
      </c>
    </row>
    <row r="65" spans="2:11" ht="13.5" customHeight="1" x14ac:dyDescent="0.25">
      <c r="B65" s="837" t="s">
        <v>68</v>
      </c>
      <c r="C65" s="833"/>
      <c r="D65" s="833"/>
      <c r="E65" s="833"/>
      <c r="F65" s="127" t="s">
        <v>273</v>
      </c>
      <c r="G65" s="121">
        <f>VI!E42</f>
        <v>167910.67</v>
      </c>
      <c r="H65" s="108">
        <f>VI!F42</f>
        <v>7999.51</v>
      </c>
      <c r="I65" s="108">
        <f>VI!G42</f>
        <v>0</v>
      </c>
      <c r="J65" s="108">
        <f>VI!H42</f>
        <v>12054.25</v>
      </c>
      <c r="K65" s="107">
        <f>VI!I42</f>
        <v>12520.13</v>
      </c>
    </row>
    <row r="66" spans="2:11" ht="14.25" customHeight="1" x14ac:dyDescent="0.25">
      <c r="B66" s="837" t="s">
        <v>69</v>
      </c>
      <c r="C66" s="833"/>
      <c r="D66" s="833"/>
      <c r="E66" s="833"/>
      <c r="F66" s="134" t="s">
        <v>272</v>
      </c>
      <c r="G66" s="122" t="s">
        <v>249</v>
      </c>
      <c r="H66" s="106" t="s">
        <v>249</v>
      </c>
      <c r="I66" s="106" t="s">
        <v>249</v>
      </c>
      <c r="J66" s="108">
        <f>VI!H43</f>
        <v>9676.3700000000008</v>
      </c>
      <c r="K66" s="107">
        <f>VI!I43</f>
        <v>10512.19</v>
      </c>
    </row>
    <row r="67" spans="2:11" ht="35.25" customHeight="1" x14ac:dyDescent="0.25">
      <c r="B67" s="851" t="s">
        <v>70</v>
      </c>
      <c r="C67" s="857"/>
      <c r="D67" s="857"/>
      <c r="E67" s="858"/>
      <c r="F67" s="134" t="s">
        <v>271</v>
      </c>
      <c r="G67" s="122" t="s">
        <v>249</v>
      </c>
      <c r="H67" s="106" t="s">
        <v>249</v>
      </c>
      <c r="I67" s="106" t="s">
        <v>249</v>
      </c>
      <c r="J67" s="108">
        <f>VI!H44</f>
        <v>261668.72</v>
      </c>
      <c r="K67" s="107">
        <f>VI!I44</f>
        <v>277346.03000000003</v>
      </c>
    </row>
    <row r="68" spans="2:11" ht="14.25" customHeight="1" x14ac:dyDescent="0.25">
      <c r="B68" s="851" t="s">
        <v>71</v>
      </c>
      <c r="C68" s="852"/>
      <c r="D68" s="852"/>
      <c r="E68" s="852"/>
      <c r="F68" s="134" t="s">
        <v>270</v>
      </c>
      <c r="G68" s="122" t="s">
        <v>249</v>
      </c>
      <c r="H68" s="106" t="s">
        <v>249</v>
      </c>
      <c r="I68" s="106" t="s">
        <v>249</v>
      </c>
      <c r="J68" s="108">
        <f>VI!H45</f>
        <v>9899.2999999999993</v>
      </c>
      <c r="K68" s="107">
        <f>VI!I45</f>
        <v>10254.629999999999</v>
      </c>
    </row>
    <row r="69" spans="2:11" ht="48.75" customHeight="1" x14ac:dyDescent="0.25">
      <c r="B69" s="832" t="s">
        <v>269</v>
      </c>
      <c r="C69" s="833"/>
      <c r="D69" s="833"/>
      <c r="E69" s="833"/>
      <c r="F69" s="134" t="s">
        <v>268</v>
      </c>
      <c r="G69" s="121">
        <f>VI!E46</f>
        <v>0</v>
      </c>
      <c r="H69" s="108">
        <f>VI!F46</f>
        <v>0</v>
      </c>
      <c r="I69" s="108">
        <f>VI!G46</f>
        <v>0</v>
      </c>
      <c r="J69" s="108">
        <f>VI!H46</f>
        <v>9199.25</v>
      </c>
      <c r="K69" s="107">
        <f>VI!I46</f>
        <v>9517.8799999999992</v>
      </c>
    </row>
    <row r="70" spans="2:11" ht="33" customHeight="1" x14ac:dyDescent="0.25">
      <c r="B70" s="832" t="s">
        <v>267</v>
      </c>
      <c r="C70" s="833"/>
      <c r="D70" s="833"/>
      <c r="E70" s="833"/>
      <c r="F70" s="134" t="s">
        <v>266</v>
      </c>
      <c r="G70" s="121">
        <f>VI!E47</f>
        <v>0</v>
      </c>
      <c r="H70" s="108">
        <f>VI!F47</f>
        <v>0</v>
      </c>
      <c r="I70" s="108">
        <f>VI!G47</f>
        <v>0</v>
      </c>
      <c r="J70" s="108">
        <f>VI!H47</f>
        <v>166.94</v>
      </c>
      <c r="K70" s="107">
        <f>VI!I47</f>
        <v>245.51</v>
      </c>
    </row>
    <row r="71" spans="2:11" ht="62.25" customHeight="1" x14ac:dyDescent="0.25">
      <c r="B71" s="832" t="s">
        <v>265</v>
      </c>
      <c r="C71" s="833"/>
      <c r="D71" s="833"/>
      <c r="E71" s="833"/>
      <c r="F71" s="134" t="s">
        <v>264</v>
      </c>
      <c r="G71" s="121">
        <f>VI!E48</f>
        <v>0</v>
      </c>
      <c r="H71" s="108">
        <f>VI!F48</f>
        <v>0</v>
      </c>
      <c r="I71" s="108">
        <f>VI!G48</f>
        <v>0</v>
      </c>
      <c r="J71" s="108">
        <f>VI!H48</f>
        <v>1.52</v>
      </c>
      <c r="K71" s="107">
        <f>VI!I48</f>
        <v>1.62</v>
      </c>
    </row>
    <row r="72" spans="2:11" ht="14.25" customHeight="1" x14ac:dyDescent="0.25">
      <c r="B72" s="859" t="s">
        <v>263</v>
      </c>
      <c r="C72" s="860"/>
      <c r="D72" s="860"/>
      <c r="E72" s="860"/>
      <c r="F72" s="134" t="s">
        <v>262</v>
      </c>
      <c r="G72" s="121">
        <f>VI!E49</f>
        <v>0</v>
      </c>
      <c r="H72" s="108">
        <f>VI!F49</f>
        <v>0</v>
      </c>
      <c r="I72" s="108">
        <f>VI!G49</f>
        <v>0</v>
      </c>
      <c r="J72" s="108">
        <f>VI!H49</f>
        <v>435.24</v>
      </c>
      <c r="K72" s="107">
        <f>VI!I49</f>
        <v>474.93</v>
      </c>
    </row>
    <row r="73" spans="2:11" ht="15" customHeight="1" x14ac:dyDescent="0.25">
      <c r="B73" s="851" t="s">
        <v>72</v>
      </c>
      <c r="C73" s="852"/>
      <c r="D73" s="852"/>
      <c r="E73" s="852"/>
      <c r="F73" s="134" t="s">
        <v>261</v>
      </c>
      <c r="G73" s="121">
        <f>VI!E50</f>
        <v>0</v>
      </c>
      <c r="H73" s="108">
        <f>VI!F50</f>
        <v>0</v>
      </c>
      <c r="I73" s="108">
        <f>VI!G50</f>
        <v>0</v>
      </c>
      <c r="J73" s="108">
        <f>VI!H50</f>
        <v>15862.75</v>
      </c>
      <c r="K73" s="107">
        <f>VI!I50</f>
        <v>20516.830000000002</v>
      </c>
    </row>
    <row r="74" spans="2:11" ht="64.5" customHeight="1" x14ac:dyDescent="0.25">
      <c r="B74" s="832" t="s">
        <v>260</v>
      </c>
      <c r="C74" s="833"/>
      <c r="D74" s="833"/>
      <c r="E74" s="833"/>
      <c r="F74" s="134" t="s">
        <v>259</v>
      </c>
      <c r="G74" s="121">
        <f>VI!E51</f>
        <v>0</v>
      </c>
      <c r="H74" s="108">
        <f>VI!F51</f>
        <v>0</v>
      </c>
      <c r="I74" s="108">
        <f>VI!G51</f>
        <v>0</v>
      </c>
      <c r="J74" s="108">
        <f>VI!H51</f>
        <v>1535.62</v>
      </c>
      <c r="K74" s="107">
        <f>VI!I51</f>
        <v>1682.4</v>
      </c>
    </row>
    <row r="75" spans="2:11" ht="49.5" customHeight="1" x14ac:dyDescent="0.25">
      <c r="B75" s="832" t="s">
        <v>367</v>
      </c>
      <c r="C75" s="833"/>
      <c r="D75" s="833"/>
      <c r="E75" s="833"/>
      <c r="F75" s="134" t="s">
        <v>258</v>
      </c>
      <c r="G75" s="121">
        <f>VI!E52</f>
        <v>0</v>
      </c>
      <c r="H75" s="108">
        <f>VI!F52</f>
        <v>0</v>
      </c>
      <c r="I75" s="108">
        <f>VI!G52</f>
        <v>0</v>
      </c>
      <c r="J75" s="108">
        <f>VI!H52</f>
        <v>3115.12</v>
      </c>
      <c r="K75" s="107">
        <f>VI!I52</f>
        <v>3456.58</v>
      </c>
    </row>
    <row r="76" spans="2:11" ht="18.75" customHeight="1" x14ac:dyDescent="0.25">
      <c r="B76" s="837" t="s">
        <v>257</v>
      </c>
      <c r="C76" s="833"/>
      <c r="D76" s="833"/>
      <c r="E76" s="833"/>
      <c r="F76" s="134" t="s">
        <v>256</v>
      </c>
      <c r="G76" s="122" t="s">
        <v>249</v>
      </c>
      <c r="H76" s="106" t="s">
        <v>249</v>
      </c>
      <c r="I76" s="106" t="s">
        <v>249</v>
      </c>
      <c r="J76" s="108">
        <f>VI!H53</f>
        <v>6405.24</v>
      </c>
      <c r="K76" s="107">
        <f>VI!I53</f>
        <v>8227.64</v>
      </c>
    </row>
    <row r="77" spans="2:11" ht="18" customHeight="1" x14ac:dyDescent="0.25">
      <c r="B77" s="837" t="s">
        <v>255</v>
      </c>
      <c r="C77" s="833"/>
      <c r="D77" s="833"/>
      <c r="E77" s="833"/>
      <c r="F77" s="134" t="s">
        <v>254</v>
      </c>
      <c r="G77" s="122" t="s">
        <v>249</v>
      </c>
      <c r="H77" s="106" t="s">
        <v>249</v>
      </c>
      <c r="I77" s="106" t="s">
        <v>249</v>
      </c>
      <c r="J77" s="108">
        <f>VI!H54</f>
        <v>855.29</v>
      </c>
      <c r="K77" s="107">
        <f>VI!I54</f>
        <v>1282.1500000000001</v>
      </c>
    </row>
    <row r="78" spans="2:11" ht="18.75" customHeight="1" thickBot="1" x14ac:dyDescent="0.3">
      <c r="B78" s="853" t="s">
        <v>253</v>
      </c>
      <c r="C78" s="854"/>
      <c r="D78" s="854"/>
      <c r="E78" s="854"/>
      <c r="F78" s="135" t="s">
        <v>252</v>
      </c>
      <c r="G78" s="123" t="s">
        <v>249</v>
      </c>
      <c r="H78" s="105" t="s">
        <v>249</v>
      </c>
      <c r="I78" s="105" t="s">
        <v>249</v>
      </c>
      <c r="J78" s="118">
        <f>VI!H55</f>
        <v>3.11</v>
      </c>
      <c r="K78" s="119">
        <f>VI!I55</f>
        <v>5.9</v>
      </c>
    </row>
    <row r="79" spans="2:11" ht="18.75" customHeight="1" thickBot="1" x14ac:dyDescent="0.3">
      <c r="B79" s="855" t="s">
        <v>251</v>
      </c>
      <c r="C79" s="856"/>
      <c r="D79" s="856"/>
      <c r="E79" s="856"/>
      <c r="F79" s="136" t="s">
        <v>250</v>
      </c>
      <c r="G79" s="124" t="s">
        <v>249</v>
      </c>
      <c r="H79" s="104" t="s">
        <v>249</v>
      </c>
      <c r="I79" s="104" t="s">
        <v>249</v>
      </c>
      <c r="J79" s="104">
        <f>VI!H56</f>
        <v>479474.2</v>
      </c>
      <c r="K79" s="103">
        <f>VI!I56</f>
        <v>530389.18000000005</v>
      </c>
    </row>
    <row r="80" spans="2:11" ht="3" customHeight="1" x14ac:dyDescent="0.25">
      <c r="B80" s="101"/>
      <c r="C80" s="101"/>
      <c r="D80" s="101"/>
      <c r="E80" s="101"/>
      <c r="F80" s="102"/>
      <c r="G80" s="101"/>
      <c r="H80" s="101"/>
      <c r="I80" s="101"/>
      <c r="J80" s="101"/>
      <c r="K80" s="101"/>
    </row>
    <row r="81" spans="2:11" ht="15.75" x14ac:dyDescent="0.25">
      <c r="B81" s="184" t="s">
        <v>356</v>
      </c>
      <c r="C81" s="184"/>
      <c r="D81" s="184"/>
      <c r="F81" s="764"/>
      <c r="G81" s="764"/>
      <c r="I81" s="764" t="e">
        <f>#REF!</f>
        <v>#REF!</v>
      </c>
      <c r="J81" s="764"/>
      <c r="K81" s="764"/>
    </row>
    <row r="82" spans="2:11" ht="14.25" customHeight="1" x14ac:dyDescent="0.25">
      <c r="B82" s="760"/>
      <c r="C82" s="760"/>
      <c r="D82" s="760"/>
      <c r="F82" s="761" t="s">
        <v>223</v>
      </c>
      <c r="G82" s="761"/>
      <c r="I82" s="762" t="s">
        <v>224</v>
      </c>
      <c r="J82" s="762"/>
      <c r="K82" s="762"/>
    </row>
    <row r="83" spans="2:11" ht="15.75" customHeight="1" x14ac:dyDescent="0.25">
      <c r="B83" s="763" t="s">
        <v>225</v>
      </c>
      <c r="C83" s="763"/>
      <c r="D83" s="763"/>
      <c r="E83" s="763"/>
      <c r="F83" s="764"/>
      <c r="G83" s="764"/>
      <c r="I83" s="764" t="e">
        <f>#REF!</f>
        <v>#REF!</v>
      </c>
      <c r="J83" s="764"/>
      <c r="K83" s="764"/>
    </row>
    <row r="84" spans="2:11" ht="15.75" x14ac:dyDescent="0.25">
      <c r="B84" s="760"/>
      <c r="C84" s="760"/>
      <c r="D84" s="760"/>
      <c r="F84" s="761" t="s">
        <v>223</v>
      </c>
      <c r="G84" s="761"/>
      <c r="I84" s="762" t="s">
        <v>224</v>
      </c>
      <c r="J84" s="762"/>
      <c r="K84" s="762"/>
    </row>
    <row r="85" spans="2:11" ht="15.75" x14ac:dyDescent="0.25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 ht="15.75" x14ac:dyDescent="0.25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 ht="15.75" x14ac:dyDescent="0.25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 ht="15.75" x14ac:dyDescent="0.25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 ht="15.75" x14ac:dyDescent="0.25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</sheetData>
  <sheetProtection selectLockedCells="1"/>
  <mergeCells count="105">
    <mergeCell ref="B70:E70"/>
    <mergeCell ref="B71:E71"/>
    <mergeCell ref="B65:E65"/>
    <mergeCell ref="B66:E66"/>
    <mergeCell ref="B67:E67"/>
    <mergeCell ref="B68:E68"/>
    <mergeCell ref="B69:E69"/>
    <mergeCell ref="B72:E72"/>
    <mergeCell ref="B37:E37"/>
    <mergeCell ref="B45:E47"/>
    <mergeCell ref="B56:E56"/>
    <mergeCell ref="B57:E57"/>
    <mergeCell ref="B58:E58"/>
    <mergeCell ref="B61:E61"/>
    <mergeCell ref="B62:E62"/>
    <mergeCell ref="B63:E63"/>
    <mergeCell ref="B64:E64"/>
    <mergeCell ref="B59:E59"/>
    <mergeCell ref="B60:E60"/>
    <mergeCell ref="B42:D42"/>
    <mergeCell ref="B40:D40"/>
    <mergeCell ref="B39:E39"/>
    <mergeCell ref="B41:E41"/>
    <mergeCell ref="B52:E52"/>
    <mergeCell ref="F84:G84"/>
    <mergeCell ref="I84:K84"/>
    <mergeCell ref="B82:D82"/>
    <mergeCell ref="F82:G82"/>
    <mergeCell ref="I82:K82"/>
    <mergeCell ref="F83:G83"/>
    <mergeCell ref="I83:K83"/>
    <mergeCell ref="B73:E73"/>
    <mergeCell ref="B74:E74"/>
    <mergeCell ref="B75:E75"/>
    <mergeCell ref="B76:E76"/>
    <mergeCell ref="B77:E77"/>
    <mergeCell ref="B84:D84"/>
    <mergeCell ref="B78:E78"/>
    <mergeCell ref="B83:E83"/>
    <mergeCell ref="B79:E79"/>
    <mergeCell ref="F81:G81"/>
    <mergeCell ref="I81:K81"/>
    <mergeCell ref="B50:E50"/>
    <mergeCell ref="B36:E36"/>
    <mergeCell ref="B55:E55"/>
    <mergeCell ref="B53:E53"/>
    <mergeCell ref="B54:E54"/>
    <mergeCell ref="B51:E51"/>
    <mergeCell ref="D13:J13"/>
    <mergeCell ref="E14:G14"/>
    <mergeCell ref="B48:E48"/>
    <mergeCell ref="B49:E49"/>
    <mergeCell ref="J45:J47"/>
    <mergeCell ref="B20:E20"/>
    <mergeCell ref="B17:E19"/>
    <mergeCell ref="F17:F19"/>
    <mergeCell ref="B21:E21"/>
    <mergeCell ref="B22:E22"/>
    <mergeCell ref="B23:E23"/>
    <mergeCell ref="F40:G40"/>
    <mergeCell ref="B25:E25"/>
    <mergeCell ref="B26:E26"/>
    <mergeCell ref="B24:E24"/>
    <mergeCell ref="B27:E27"/>
    <mergeCell ref="B28:E28"/>
    <mergeCell ref="B29:E29"/>
    <mergeCell ref="B30:E30"/>
    <mergeCell ref="B31:E31"/>
    <mergeCell ref="B32:E32"/>
    <mergeCell ref="F41:G41"/>
    <mergeCell ref="I41:K41"/>
    <mergeCell ref="F39:G39"/>
    <mergeCell ref="I39:K39"/>
    <mergeCell ref="E15:I15"/>
    <mergeCell ref="K45:K47"/>
    <mergeCell ref="G46:G47"/>
    <mergeCell ref="I46:I47"/>
    <mergeCell ref="F42:G42"/>
    <mergeCell ref="I42:K42"/>
    <mergeCell ref="I40:K40"/>
    <mergeCell ref="J17:J19"/>
    <mergeCell ref="K17:K19"/>
    <mergeCell ref="G18:G19"/>
    <mergeCell ref="G45:I45"/>
    <mergeCell ref="F45:F47"/>
    <mergeCell ref="B33:E33"/>
    <mergeCell ref="B34:E34"/>
    <mergeCell ref="B35:E35"/>
    <mergeCell ref="B8:C8"/>
    <mergeCell ref="G17:I17"/>
    <mergeCell ref="I18:I19"/>
    <mergeCell ref="B1:D3"/>
    <mergeCell ref="E7:F7"/>
    <mergeCell ref="B9:C9"/>
    <mergeCell ref="B10:C10"/>
    <mergeCell ref="B11:C11"/>
    <mergeCell ref="D11:J11"/>
    <mergeCell ref="D12:J12"/>
    <mergeCell ref="H1:K1"/>
    <mergeCell ref="H2:K2"/>
    <mergeCell ref="E5:I5"/>
    <mergeCell ref="E6:I6"/>
    <mergeCell ref="E8:I8"/>
    <mergeCell ref="G7:K7"/>
    <mergeCell ref="G3:K3"/>
  </mergeCells>
  <pageMargins left="0.15748031496062992" right="3.937007874015748E-2" top="0.43307086614173229" bottom="0.23622047244094491" header="0.31496062992125984" footer="0.31496062992125984"/>
  <pageSetup paperSize="9" scale="9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/>
  </sheetPr>
  <dimension ref="A1:J53"/>
  <sheetViews>
    <sheetView zoomScale="70" zoomScaleNormal="70" workbookViewId="0">
      <selection activeCell="G45" sqref="G45"/>
    </sheetView>
  </sheetViews>
  <sheetFormatPr defaultColWidth="9.140625" defaultRowHeight="15" x14ac:dyDescent="0.25"/>
  <cols>
    <col min="1" max="1" width="7.5703125" style="100" customWidth="1"/>
    <col min="2" max="2" width="9.140625" style="100" customWidth="1"/>
    <col min="3" max="3" width="9.140625" style="100"/>
    <col min="4" max="4" width="8.5703125" style="100" customWidth="1"/>
    <col min="5" max="5" width="17.7109375" style="100" customWidth="1"/>
    <col min="6" max="6" width="7.28515625" style="100" customWidth="1"/>
    <col min="7" max="7" width="8.42578125" style="100" customWidth="1"/>
    <col min="8" max="8" width="12.5703125" style="100" customWidth="1"/>
    <col min="9" max="9" width="19.7109375" style="100" customWidth="1"/>
    <col min="10" max="10" width="2.42578125" style="100" customWidth="1"/>
    <col min="11" max="16384" width="9.140625" style="100"/>
  </cols>
  <sheetData>
    <row r="1" spans="1:10" ht="15.75" x14ac:dyDescent="0.25">
      <c r="A1" s="884" t="s">
        <v>360</v>
      </c>
      <c r="B1" s="885"/>
      <c r="C1" s="885"/>
      <c r="D1" s="885"/>
      <c r="G1" s="886" t="s">
        <v>305</v>
      </c>
      <c r="H1" s="886"/>
      <c r="I1" s="886"/>
      <c r="J1" s="886"/>
    </row>
    <row r="2" spans="1:10" ht="15.75" x14ac:dyDescent="0.25">
      <c r="A2" s="885"/>
      <c r="B2" s="885"/>
      <c r="C2" s="885"/>
      <c r="D2" s="885"/>
      <c r="G2" s="887" t="s">
        <v>306</v>
      </c>
      <c r="H2" s="887"/>
      <c r="I2" s="887"/>
      <c r="J2" s="887"/>
    </row>
    <row r="3" spans="1:10" ht="15.75" x14ac:dyDescent="0.25">
      <c r="A3" s="885"/>
      <c r="B3" s="885"/>
      <c r="C3" s="885"/>
      <c r="D3" s="885"/>
      <c r="H3" s="187"/>
      <c r="I3" s="187"/>
      <c r="J3" s="186" t="s">
        <v>307</v>
      </c>
    </row>
    <row r="4" spans="1:10" ht="15.75" x14ac:dyDescent="0.25">
      <c r="G4" s="886" t="s">
        <v>308</v>
      </c>
      <c r="H4" s="886"/>
      <c r="I4" s="886"/>
      <c r="J4" s="886"/>
    </row>
    <row r="5" spans="1:10" ht="15.75" x14ac:dyDescent="0.25">
      <c r="G5" s="886" t="s">
        <v>309</v>
      </c>
      <c r="H5" s="886"/>
      <c r="I5" s="886"/>
      <c r="J5" s="886"/>
    </row>
    <row r="6" spans="1:10" ht="15.75" x14ac:dyDescent="0.25">
      <c r="G6" s="886" t="s">
        <v>310</v>
      </c>
      <c r="H6" s="886"/>
      <c r="I6" s="886"/>
      <c r="J6" s="886"/>
    </row>
    <row r="7" spans="1:10" ht="15.75" x14ac:dyDescent="0.25">
      <c r="G7" s="886" t="s">
        <v>311</v>
      </c>
      <c r="H7" s="886"/>
      <c r="I7" s="886"/>
      <c r="J7" s="886"/>
    </row>
    <row r="9" spans="1:10" ht="15.75" x14ac:dyDescent="0.25">
      <c r="D9" s="814" t="e">
        <f>#REF!</f>
        <v>#REF!</v>
      </c>
      <c r="E9" s="814"/>
      <c r="F9" s="814"/>
      <c r="G9" s="814"/>
      <c r="H9" s="814"/>
    </row>
    <row r="10" spans="1:10" ht="15.75" x14ac:dyDescent="0.25">
      <c r="D10" s="812" t="s">
        <v>302</v>
      </c>
      <c r="E10" s="812"/>
      <c r="F10" s="812"/>
      <c r="G10" s="812"/>
      <c r="H10" s="812"/>
    </row>
    <row r="11" spans="1:10" ht="15.75" x14ac:dyDescent="0.25">
      <c r="D11" s="814" t="e">
        <f>#REF!</f>
        <v>#REF!</v>
      </c>
      <c r="E11" s="814"/>
      <c r="F11" s="814" t="e">
        <f>#REF!</f>
        <v>#REF!</v>
      </c>
      <c r="G11" s="814"/>
      <c r="H11" s="814"/>
    </row>
    <row r="12" spans="1:10" ht="15.75" x14ac:dyDescent="0.25">
      <c r="A12" s="188"/>
      <c r="B12" s="188"/>
      <c r="D12" s="761" t="s">
        <v>301</v>
      </c>
      <c r="E12" s="761"/>
      <c r="F12" s="761"/>
      <c r="G12" s="761"/>
      <c r="H12" s="761"/>
    </row>
    <row r="13" spans="1:10" ht="15.75" x14ac:dyDescent="0.25">
      <c r="A13" s="115"/>
      <c r="B13" s="115"/>
    </row>
    <row r="14" spans="1:10" x14ac:dyDescent="0.25">
      <c r="A14" s="188"/>
      <c r="B14" s="188"/>
    </row>
    <row r="15" spans="1:10" ht="15.75" x14ac:dyDescent="0.25">
      <c r="A15" s="138"/>
      <c r="B15" s="138"/>
    </row>
    <row r="16" spans="1:10" ht="15.75" x14ac:dyDescent="0.25">
      <c r="D16" s="807" t="s">
        <v>312</v>
      </c>
      <c r="E16" s="880"/>
      <c r="F16" s="880"/>
      <c r="G16" s="880"/>
      <c r="H16" s="880"/>
    </row>
    <row r="17" spans="1:10" ht="19.5" customHeight="1" x14ac:dyDescent="0.25">
      <c r="D17" s="881" t="e">
        <f>#REF!</f>
        <v>#REF!</v>
      </c>
      <c r="E17" s="881"/>
      <c r="F17" s="881"/>
      <c r="G17" s="117" t="s">
        <v>298</v>
      </c>
      <c r="H17" s="116"/>
    </row>
    <row r="18" spans="1:10" ht="15.75" x14ac:dyDescent="0.25">
      <c r="D18" s="808" t="s">
        <v>297</v>
      </c>
      <c r="E18" s="808"/>
      <c r="F18" s="808"/>
      <c r="G18" s="808"/>
      <c r="H18" s="808"/>
    </row>
    <row r="19" spans="1:10" ht="15.75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ht="19.5" customHeight="1" x14ac:dyDescent="0.25">
      <c r="A20" s="847" t="s">
        <v>74</v>
      </c>
      <c r="B20" s="882"/>
      <c r="C20" s="882"/>
      <c r="D20" s="882"/>
      <c r="E20" s="883"/>
      <c r="F20" s="847" t="s">
        <v>1</v>
      </c>
      <c r="G20" s="883"/>
      <c r="H20" s="847" t="s">
        <v>75</v>
      </c>
      <c r="I20" s="883"/>
      <c r="J20" s="101"/>
    </row>
    <row r="21" spans="1:10" ht="21" customHeight="1" x14ac:dyDescent="0.25">
      <c r="A21" s="846" t="s">
        <v>313</v>
      </c>
      <c r="B21" s="882"/>
      <c r="C21" s="882"/>
      <c r="D21" s="882"/>
      <c r="E21" s="883"/>
      <c r="F21" s="871" t="s">
        <v>15</v>
      </c>
      <c r="G21" s="872"/>
      <c r="H21" s="774">
        <f>IV!D5</f>
        <v>52727.8</v>
      </c>
      <c r="I21" s="775"/>
      <c r="J21" s="101"/>
    </row>
    <row r="22" spans="1:10" ht="23.25" customHeight="1" x14ac:dyDescent="0.25">
      <c r="A22" s="798" t="s">
        <v>76</v>
      </c>
      <c r="B22" s="869"/>
      <c r="C22" s="869"/>
      <c r="D22" s="869"/>
      <c r="E22" s="870"/>
      <c r="F22" s="878"/>
      <c r="G22" s="879"/>
      <c r="H22" s="774"/>
      <c r="I22" s="775"/>
      <c r="J22" s="101"/>
    </row>
    <row r="23" spans="1:10" ht="21" customHeight="1" x14ac:dyDescent="0.25">
      <c r="A23" s="798" t="s">
        <v>314</v>
      </c>
      <c r="B23" s="869"/>
      <c r="C23" s="869"/>
      <c r="D23" s="869"/>
      <c r="E23" s="870"/>
      <c r="F23" s="871" t="s">
        <v>16</v>
      </c>
      <c r="G23" s="872"/>
      <c r="H23" s="774">
        <f>IV!D6</f>
        <v>35503.31</v>
      </c>
      <c r="I23" s="775"/>
      <c r="J23" s="101"/>
    </row>
    <row r="24" spans="1:10" ht="21.75" customHeight="1" x14ac:dyDescent="0.25">
      <c r="A24" s="798" t="s">
        <v>315</v>
      </c>
      <c r="B24" s="869"/>
      <c r="C24" s="869"/>
      <c r="D24" s="869"/>
      <c r="E24" s="870"/>
      <c r="F24" s="871" t="s">
        <v>17</v>
      </c>
      <c r="G24" s="872"/>
      <c r="H24" s="774">
        <f>IV!D7</f>
        <v>8441.8799999999992</v>
      </c>
      <c r="I24" s="775"/>
      <c r="J24" s="101"/>
    </row>
    <row r="25" spans="1:10" ht="31.5" customHeight="1" x14ac:dyDescent="0.25">
      <c r="A25" s="875" t="s">
        <v>316</v>
      </c>
      <c r="B25" s="876"/>
      <c r="C25" s="876"/>
      <c r="D25" s="876"/>
      <c r="E25" s="877"/>
      <c r="F25" s="871" t="s">
        <v>109</v>
      </c>
      <c r="G25" s="872"/>
      <c r="H25" s="774">
        <f>IV!D8</f>
        <v>8782.61</v>
      </c>
      <c r="I25" s="775"/>
      <c r="J25" s="101"/>
    </row>
    <row r="26" spans="1:10" ht="18.75" customHeight="1" x14ac:dyDescent="0.25">
      <c r="A26" s="798" t="s">
        <v>317</v>
      </c>
      <c r="B26" s="869"/>
      <c r="C26" s="869"/>
      <c r="D26" s="869"/>
      <c r="E26" s="870"/>
      <c r="F26" s="871" t="s">
        <v>18</v>
      </c>
      <c r="G26" s="872"/>
      <c r="H26" s="774">
        <f>IV!D9</f>
        <v>8744.85</v>
      </c>
      <c r="I26" s="775"/>
      <c r="J26" s="101"/>
    </row>
    <row r="27" spans="1:10" ht="18.75" customHeight="1" x14ac:dyDescent="0.25">
      <c r="A27" s="798" t="s">
        <v>318</v>
      </c>
      <c r="B27" s="869"/>
      <c r="C27" s="869"/>
      <c r="D27" s="869"/>
      <c r="E27" s="870"/>
      <c r="F27" s="871" t="s">
        <v>27</v>
      </c>
      <c r="G27" s="872"/>
      <c r="H27" s="774">
        <f>IV!D10</f>
        <v>2449.33</v>
      </c>
      <c r="I27" s="775"/>
      <c r="J27" s="101"/>
    </row>
    <row r="28" spans="1:10" ht="15.75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ht="23.25" customHeight="1" x14ac:dyDescent="0.25">
      <c r="A29" s="867" t="s">
        <v>319</v>
      </c>
      <c r="B29" s="867"/>
      <c r="C29" s="867"/>
      <c r="D29" s="867"/>
      <c r="E29" s="867"/>
      <c r="F29" s="867"/>
      <c r="G29" s="867"/>
      <c r="H29" s="867"/>
      <c r="I29" s="867"/>
      <c r="J29" s="101"/>
    </row>
    <row r="30" spans="1:10" ht="33" customHeight="1" x14ac:dyDescent="0.25">
      <c r="A30" s="867" t="s">
        <v>320</v>
      </c>
      <c r="B30" s="868"/>
      <c r="C30" s="868"/>
      <c r="D30" s="868"/>
      <c r="E30" s="868"/>
      <c r="F30" s="868"/>
      <c r="G30" s="868"/>
      <c r="H30" s="868"/>
      <c r="I30" s="868"/>
      <c r="J30" s="101"/>
    </row>
    <row r="31" spans="1:10" ht="22.5" customHeight="1" x14ac:dyDescent="0.25">
      <c r="A31" s="868" t="s">
        <v>321</v>
      </c>
      <c r="B31" s="868"/>
      <c r="C31" s="868"/>
      <c r="D31" s="868"/>
      <c r="E31" s="868"/>
      <c r="F31" s="868"/>
      <c r="G31" s="868"/>
      <c r="H31" s="868"/>
      <c r="I31" s="868"/>
      <c r="J31" s="101"/>
    </row>
    <row r="32" spans="1:10" ht="18.75" x14ac:dyDescent="0.25">
      <c r="A32" s="873" t="s">
        <v>322</v>
      </c>
      <c r="B32" s="873"/>
      <c r="C32" s="873"/>
      <c r="D32" s="873"/>
      <c r="E32" s="873"/>
      <c r="F32" s="873"/>
      <c r="G32" s="873"/>
      <c r="H32" s="873"/>
      <c r="I32" s="873"/>
      <c r="J32" s="101"/>
    </row>
    <row r="33" spans="1:10" ht="15.75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33.75" customHeight="1" x14ac:dyDescent="0.25">
      <c r="A34" s="874" t="s">
        <v>323</v>
      </c>
      <c r="B34" s="797"/>
      <c r="C34" s="797"/>
      <c r="D34" s="797"/>
      <c r="E34" s="797"/>
      <c r="F34" s="140">
        <f>XI!E18</f>
        <v>15</v>
      </c>
      <c r="G34" s="138" t="s">
        <v>80</v>
      </c>
      <c r="H34" s="139">
        <f>XI!F18</f>
        <v>17</v>
      </c>
      <c r="I34" s="138" t="s">
        <v>81</v>
      </c>
      <c r="J34" s="101"/>
    </row>
    <row r="35" spans="1:10" ht="15.75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ht="33.75" customHeight="1" x14ac:dyDescent="0.25">
      <c r="A36" s="866" t="s">
        <v>361</v>
      </c>
      <c r="B36" s="867"/>
      <c r="C36" s="867"/>
      <c r="D36" s="867"/>
      <c r="E36" s="867"/>
      <c r="F36" s="867"/>
      <c r="G36" s="867"/>
      <c r="H36" s="867"/>
      <c r="I36" s="867"/>
      <c r="J36" s="101"/>
    </row>
    <row r="37" spans="1:10" ht="16.5" customHeight="1" x14ac:dyDescent="0.25">
      <c r="A37" s="868"/>
      <c r="B37" s="868"/>
      <c r="C37" s="868"/>
      <c r="D37" s="868"/>
      <c r="E37" s="868"/>
      <c r="F37" s="868"/>
      <c r="G37" s="868"/>
      <c r="H37" s="868"/>
      <c r="I37" s="868"/>
      <c r="J37" s="101"/>
    </row>
    <row r="38" spans="1:10" ht="15.75" x14ac:dyDescent="0.25">
      <c r="A38" s="101"/>
      <c r="B38" s="101"/>
      <c r="C38" s="101"/>
      <c r="D38" s="137"/>
      <c r="E38" s="101"/>
      <c r="F38" s="101"/>
      <c r="G38" s="101"/>
      <c r="H38" s="101"/>
      <c r="I38" s="101"/>
      <c r="J38" s="101"/>
    </row>
    <row r="39" spans="1:10" ht="15.75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15.75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ht="15.75" x14ac:dyDescent="0.25">
      <c r="A41" s="873" t="s">
        <v>356</v>
      </c>
      <c r="B41" s="873"/>
      <c r="C41" s="873"/>
      <c r="D41" s="873"/>
      <c r="E41" s="101"/>
      <c r="F41" s="101"/>
      <c r="G41" s="101"/>
      <c r="H41" s="865" t="e">
        <f>#REF!</f>
        <v>#REF!</v>
      </c>
      <c r="I41" s="865"/>
      <c r="J41" s="101"/>
    </row>
    <row r="42" spans="1:10" ht="15.75" x14ac:dyDescent="0.25">
      <c r="D42" s="101"/>
      <c r="E42" s="864" t="s">
        <v>324</v>
      </c>
      <c r="F42" s="864"/>
      <c r="G42" s="101"/>
      <c r="H42" s="864" t="s">
        <v>325</v>
      </c>
      <c r="I42" s="864"/>
      <c r="J42" s="101"/>
    </row>
    <row r="43" spans="1:10" ht="15.75" x14ac:dyDescent="0.25">
      <c r="A43" s="873" t="s">
        <v>225</v>
      </c>
      <c r="B43" s="873"/>
      <c r="C43" s="873"/>
      <c r="D43" s="873"/>
      <c r="E43" s="101"/>
      <c r="F43" s="101"/>
      <c r="G43" s="101"/>
      <c r="H43" s="865" t="e">
        <f>#REF!</f>
        <v>#REF!</v>
      </c>
      <c r="I43" s="865"/>
      <c r="J43" s="101"/>
    </row>
    <row r="44" spans="1:10" ht="15.75" x14ac:dyDescent="0.25">
      <c r="D44" s="101"/>
      <c r="E44" s="864" t="s">
        <v>324</v>
      </c>
      <c r="F44" s="864"/>
      <c r="G44" s="101"/>
      <c r="H44" s="864" t="s">
        <v>325</v>
      </c>
      <c r="I44" s="864"/>
      <c r="J44" s="101"/>
    </row>
    <row r="45" spans="1:10" ht="15.75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5.75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 ht="15.75" x14ac:dyDescent="0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0" ht="15.75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5.75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5.75" x14ac:dyDescent="0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.75" x14ac:dyDescent="0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0" ht="15.75" x14ac:dyDescent="0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 ht="15.75" x14ac:dyDescent="0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</row>
  </sheetData>
  <sheetProtection selectLockedCells="1"/>
  <mergeCells count="54">
    <mergeCell ref="A1:D3"/>
    <mergeCell ref="A43:D43"/>
    <mergeCell ref="A41:D41"/>
    <mergeCell ref="D11:E11"/>
    <mergeCell ref="F11:H11"/>
    <mergeCell ref="G7:J7"/>
    <mergeCell ref="G1:J1"/>
    <mergeCell ref="G2:J2"/>
    <mergeCell ref="G4:J4"/>
    <mergeCell ref="G5:J5"/>
    <mergeCell ref="G6:J6"/>
    <mergeCell ref="A20:E20"/>
    <mergeCell ref="F20:G20"/>
    <mergeCell ref="H20:I20"/>
    <mergeCell ref="D9:H9"/>
    <mergeCell ref="D10:H10"/>
    <mergeCell ref="D12:H12"/>
    <mergeCell ref="D16:H16"/>
    <mergeCell ref="D17:F17"/>
    <mergeCell ref="D18:H18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32:I32"/>
    <mergeCell ref="A34:E34"/>
    <mergeCell ref="A36:I36"/>
    <mergeCell ref="A37:I37"/>
    <mergeCell ref="A27:E27"/>
    <mergeCell ref="F27:G27"/>
    <mergeCell ref="H27:I27"/>
    <mergeCell ref="A29:I29"/>
    <mergeCell ref="A30:I30"/>
    <mergeCell ref="A31:I31"/>
    <mergeCell ref="E42:F42"/>
    <mergeCell ref="H42:I42"/>
    <mergeCell ref="E44:F44"/>
    <mergeCell ref="H44:I44"/>
    <mergeCell ref="H41:I41"/>
    <mergeCell ref="H43:I43"/>
  </mergeCells>
  <pageMargins left="0.15748031496062992" right="0.15748031496062992" top="0.43307086614173229" bottom="0.23622047244094491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</sheetPr>
  <dimension ref="B1:S88"/>
  <sheetViews>
    <sheetView zoomScale="70" zoomScaleNormal="70" workbookViewId="0">
      <selection activeCell="D32" sqref="D32:L35"/>
    </sheetView>
  </sheetViews>
  <sheetFormatPr defaultColWidth="9.140625" defaultRowHeight="30" customHeight="1" x14ac:dyDescent="0.25"/>
  <cols>
    <col min="1" max="1" width="4.42578125" style="1" customWidth="1"/>
    <col min="2" max="2" width="33.28515625" style="1" customWidth="1"/>
    <col min="3" max="3" width="6.7109375" style="1" customWidth="1"/>
    <col min="4" max="4" width="10" style="1" customWidth="1"/>
    <col min="5" max="5" width="11.42578125" style="1" customWidth="1"/>
    <col min="6" max="6" width="9.5703125" style="1" customWidth="1"/>
    <col min="7" max="7" width="12" style="1" customWidth="1"/>
    <col min="8" max="8" width="9" style="1" customWidth="1"/>
    <col min="9" max="9" width="11.140625" style="1" customWidth="1"/>
    <col min="10" max="10" width="9.42578125" style="1" customWidth="1"/>
    <col min="11" max="11" width="9" style="1" customWidth="1"/>
    <col min="12" max="12" width="10.42578125" style="1" customWidth="1"/>
    <col min="13" max="13" width="10.140625" style="1" customWidth="1"/>
    <col min="14" max="14" width="12.42578125" style="1" customWidth="1"/>
    <col min="15" max="15" width="10.140625" style="1" customWidth="1"/>
    <col min="16" max="16" width="9.140625" style="1"/>
    <col min="17" max="17" width="10.85546875" style="1" customWidth="1"/>
    <col min="18" max="18" width="10.42578125" style="1" customWidth="1"/>
    <col min="19" max="16384" width="9.140625" style="1"/>
  </cols>
  <sheetData>
    <row r="1" spans="2:18" ht="17.25" customHeight="1" x14ac:dyDescent="0.25">
      <c r="B1" s="912" t="s">
        <v>360</v>
      </c>
      <c r="C1" s="2"/>
      <c r="D1" s="2"/>
      <c r="E1" s="2"/>
      <c r="F1" s="2"/>
      <c r="G1" s="2"/>
      <c r="H1" s="2"/>
      <c r="I1" s="2"/>
      <c r="J1" s="2"/>
      <c r="K1" s="2"/>
      <c r="L1" s="2"/>
      <c r="M1" s="897" t="s">
        <v>235</v>
      </c>
      <c r="N1" s="897"/>
      <c r="O1" s="897"/>
      <c r="P1" s="897"/>
      <c r="Q1" s="897"/>
    </row>
    <row r="2" spans="2:18" ht="18" customHeight="1" x14ac:dyDescent="0.25">
      <c r="B2" s="913"/>
      <c r="C2" s="2"/>
      <c r="D2" s="906" t="e">
        <f>#REF!</f>
        <v>#REF!</v>
      </c>
      <c r="E2" s="906"/>
      <c r="F2" s="906"/>
      <c r="G2" s="906"/>
      <c r="H2" s="906"/>
      <c r="I2" s="906"/>
      <c r="J2" s="906"/>
      <c r="K2" s="906"/>
      <c r="L2" s="906"/>
      <c r="M2" s="897" t="s">
        <v>217</v>
      </c>
      <c r="N2" s="897"/>
      <c r="O2" s="897"/>
      <c r="P2" s="897"/>
      <c r="Q2" s="897"/>
      <c r="R2" s="29"/>
    </row>
    <row r="3" spans="2:18" ht="15" customHeight="1" x14ac:dyDescent="0.25">
      <c r="B3" s="913"/>
      <c r="C3" s="2"/>
      <c r="D3" s="907" t="s">
        <v>218</v>
      </c>
      <c r="E3" s="907"/>
      <c r="F3" s="907"/>
      <c r="G3" s="907"/>
      <c r="H3" s="907"/>
      <c r="I3" s="907"/>
      <c r="J3" s="907"/>
      <c r="K3" s="907"/>
      <c r="L3" s="907"/>
      <c r="M3" s="897" t="s">
        <v>219</v>
      </c>
      <c r="N3" s="897"/>
      <c r="O3" s="897"/>
      <c r="P3" s="897"/>
      <c r="Q3" s="897"/>
      <c r="R3" s="29"/>
    </row>
    <row r="4" spans="2:18" ht="17.25" customHeight="1" x14ac:dyDescent="0.25">
      <c r="B4" s="96"/>
      <c r="C4" s="2"/>
      <c r="D4" s="906" t="e">
        <f>#REF!</f>
        <v>#REF!</v>
      </c>
      <c r="E4" s="906"/>
      <c r="F4" s="906"/>
      <c r="G4" s="914" t="e">
        <f>#REF!</f>
        <v>#REF!</v>
      </c>
      <c r="H4" s="914"/>
      <c r="I4" s="914"/>
      <c r="J4" s="914"/>
      <c r="K4" s="914"/>
      <c r="L4" s="914"/>
      <c r="M4" s="32"/>
      <c r="N4" s="164"/>
      <c r="O4" s="165"/>
      <c r="P4" s="165"/>
      <c r="Q4" s="165"/>
      <c r="R4" s="165"/>
    </row>
    <row r="5" spans="2:18" ht="16.5" customHeight="1" x14ac:dyDescent="0.25">
      <c r="B5" s="185"/>
      <c r="C5" s="2"/>
      <c r="D5" s="907" t="s">
        <v>220</v>
      </c>
      <c r="E5" s="907"/>
      <c r="F5" s="907"/>
      <c r="G5" s="907"/>
      <c r="H5" s="907"/>
      <c r="I5" s="907"/>
      <c r="J5" s="907"/>
      <c r="K5" s="907"/>
      <c r="L5" s="907"/>
      <c r="M5" s="25"/>
      <c r="N5" s="2"/>
      <c r="O5" s="2"/>
      <c r="P5" s="2"/>
      <c r="Q5" s="2"/>
      <c r="R5" s="2"/>
    </row>
    <row r="6" spans="2:18" ht="18.75" customHeight="1" x14ac:dyDescent="0.25">
      <c r="B6" s="2"/>
      <c r="C6" s="2"/>
      <c r="D6" s="904" t="s">
        <v>236</v>
      </c>
      <c r="E6" s="904"/>
      <c r="F6" s="904"/>
      <c r="G6" s="904"/>
      <c r="H6" s="904"/>
      <c r="I6" s="904"/>
      <c r="J6" s="904"/>
      <c r="K6" s="904"/>
      <c r="L6" s="904"/>
      <c r="M6" s="904"/>
      <c r="N6" s="2"/>
      <c r="O6" s="2"/>
      <c r="P6" s="2"/>
      <c r="Q6" s="2"/>
      <c r="R6" s="2"/>
    </row>
    <row r="7" spans="2:18" ht="19.5" customHeight="1" x14ac:dyDescent="0.25">
      <c r="B7" s="2"/>
      <c r="C7" s="2"/>
      <c r="D7" s="904" t="s">
        <v>379</v>
      </c>
      <c r="E7" s="904"/>
      <c r="F7" s="904"/>
      <c r="G7" s="904"/>
      <c r="H7" s="904"/>
      <c r="I7" s="904"/>
      <c r="J7" s="904"/>
      <c r="K7" s="904"/>
      <c r="L7" s="904"/>
      <c r="M7" s="904"/>
      <c r="N7" s="2"/>
      <c r="O7" s="2"/>
      <c r="P7" s="2"/>
      <c r="Q7" s="2"/>
      <c r="R7" s="2"/>
    </row>
    <row r="8" spans="2:18" ht="17.25" customHeight="1" x14ac:dyDescent="0.25">
      <c r="B8" s="2"/>
      <c r="C8" s="2"/>
      <c r="D8" s="905" t="s">
        <v>237</v>
      </c>
      <c r="E8" s="905"/>
      <c r="F8" s="905"/>
      <c r="G8" s="905"/>
      <c r="H8" s="905"/>
      <c r="I8" s="905"/>
      <c r="J8" s="905"/>
      <c r="K8" s="905"/>
      <c r="L8" s="905"/>
      <c r="M8" s="905"/>
      <c r="N8" s="2"/>
      <c r="O8" s="2"/>
      <c r="P8" s="2"/>
      <c r="Q8" s="2"/>
      <c r="R8" s="2"/>
    </row>
    <row r="9" spans="2:18" ht="23.25" customHeight="1" x14ac:dyDescent="0.25">
      <c r="B9" s="2"/>
      <c r="C9" s="2"/>
      <c r="D9" s="2"/>
      <c r="E9" s="2"/>
      <c r="F9" s="2"/>
      <c r="G9" s="894" t="e">
        <f>#REF!</f>
        <v>#REF!</v>
      </c>
      <c r="H9" s="895"/>
      <c r="I9" s="895"/>
      <c r="J9" s="22" t="s">
        <v>234</v>
      </c>
      <c r="K9" s="3"/>
      <c r="L9" s="2"/>
      <c r="M9" s="2"/>
      <c r="N9" s="2"/>
      <c r="O9" s="2"/>
      <c r="P9" s="2"/>
      <c r="Q9" s="2"/>
      <c r="R9" s="2"/>
    </row>
    <row r="10" spans="2:18" ht="23.25" customHeight="1" thickBot="1" x14ac:dyDescent="0.3">
      <c r="B10" s="2"/>
      <c r="C10" s="2"/>
      <c r="D10" s="2"/>
      <c r="E10" s="2"/>
      <c r="F10" s="2"/>
      <c r="G10" s="2"/>
      <c r="H10" s="896" t="s">
        <v>221</v>
      </c>
      <c r="I10" s="896"/>
      <c r="J10" s="2"/>
      <c r="K10" s="2"/>
      <c r="L10" s="2"/>
      <c r="M10" s="2"/>
      <c r="N10" s="2"/>
      <c r="O10" s="2"/>
      <c r="P10" s="2"/>
      <c r="Q10" s="2"/>
      <c r="R10" s="2"/>
    </row>
    <row r="11" spans="2:18" ht="20.25" customHeight="1" x14ac:dyDescent="0.25">
      <c r="B11" s="888" t="s">
        <v>45</v>
      </c>
      <c r="C11" s="890" t="s">
        <v>82</v>
      </c>
      <c r="D11" s="892" t="s">
        <v>95</v>
      </c>
      <c r="E11" s="642" t="s">
        <v>94</v>
      </c>
      <c r="F11" s="642" t="s">
        <v>83</v>
      </c>
      <c r="G11" s="899" t="s">
        <v>84</v>
      </c>
      <c r="H11" s="899"/>
      <c r="I11" s="899"/>
      <c r="J11" s="899"/>
      <c r="K11" s="899"/>
      <c r="L11" s="899"/>
      <c r="M11" s="899"/>
      <c r="N11" s="900" t="s">
        <v>91</v>
      </c>
      <c r="O11" s="902" t="s">
        <v>92</v>
      </c>
      <c r="P11" s="24"/>
      <c r="Q11" s="24"/>
      <c r="R11" s="24"/>
    </row>
    <row r="12" spans="2:18" ht="96" customHeight="1" thickBot="1" x14ac:dyDescent="0.3">
      <c r="B12" s="889"/>
      <c r="C12" s="891"/>
      <c r="D12" s="893"/>
      <c r="E12" s="898"/>
      <c r="F12" s="898"/>
      <c r="G12" s="166" t="s">
        <v>93</v>
      </c>
      <c r="H12" s="166" t="s">
        <v>85</v>
      </c>
      <c r="I12" s="166" t="s">
        <v>86</v>
      </c>
      <c r="J12" s="166" t="s">
        <v>87</v>
      </c>
      <c r="K12" s="166" t="s">
        <v>88</v>
      </c>
      <c r="L12" s="166" t="s">
        <v>89</v>
      </c>
      <c r="M12" s="166" t="s">
        <v>90</v>
      </c>
      <c r="N12" s="901"/>
      <c r="O12" s="903"/>
      <c r="P12" s="24"/>
      <c r="Q12" s="24"/>
      <c r="R12" s="24"/>
    </row>
    <row r="13" spans="2:18" ht="30" customHeight="1" thickBot="1" x14ac:dyDescent="0.3">
      <c r="B13" s="33" t="s">
        <v>6</v>
      </c>
      <c r="C13" s="7" t="s">
        <v>7</v>
      </c>
      <c r="D13" s="34">
        <v>1</v>
      </c>
      <c r="E13" s="35">
        <v>2</v>
      </c>
      <c r="F13" s="35">
        <v>3</v>
      </c>
      <c r="G13" s="35">
        <v>4</v>
      </c>
      <c r="H13" s="35">
        <v>5</v>
      </c>
      <c r="I13" s="35">
        <v>6</v>
      </c>
      <c r="J13" s="35">
        <v>7</v>
      </c>
      <c r="K13" s="35">
        <v>8</v>
      </c>
      <c r="L13" s="35">
        <v>9</v>
      </c>
      <c r="M13" s="35">
        <v>10</v>
      </c>
      <c r="N13" s="35">
        <v>11</v>
      </c>
      <c r="O13" s="36">
        <v>12</v>
      </c>
      <c r="P13" s="24"/>
      <c r="Q13" s="24"/>
      <c r="R13" s="24"/>
    </row>
    <row r="14" spans="2:18" ht="19.5" customHeight="1" x14ac:dyDescent="0.25">
      <c r="B14" s="37" t="s">
        <v>96</v>
      </c>
      <c r="C14" s="38" t="s">
        <v>15</v>
      </c>
      <c r="D14" s="39">
        <f>VII!D6</f>
        <v>161961.85999999999</v>
      </c>
      <c r="E14" s="39">
        <f>VII!E6</f>
        <v>919746.07</v>
      </c>
      <c r="F14" s="39">
        <f>VII!F6</f>
        <v>56.79</v>
      </c>
      <c r="G14" s="39">
        <f>VII!G6</f>
        <v>20095.2</v>
      </c>
      <c r="H14" s="39">
        <f>VII!H6</f>
        <v>8967.9699999999993</v>
      </c>
      <c r="I14" s="39">
        <f>VII!I6</f>
        <v>33863.699999999997</v>
      </c>
      <c r="J14" s="39">
        <f>VII!J6</f>
        <v>7904.18</v>
      </c>
      <c r="K14" s="39">
        <f>VII!K6</f>
        <v>876.18</v>
      </c>
      <c r="L14" s="39">
        <f>VII!L6</f>
        <v>68048.59</v>
      </c>
      <c r="M14" s="39">
        <f>VII!M6</f>
        <v>139755.82999999999</v>
      </c>
      <c r="N14" s="39">
        <f>VII!N6</f>
        <v>133755.95000000001</v>
      </c>
      <c r="O14" s="150">
        <f>VII!O6</f>
        <v>145.43</v>
      </c>
      <c r="P14" s="24"/>
      <c r="Q14" s="24"/>
      <c r="R14" s="24"/>
    </row>
    <row r="15" spans="2:18" ht="19.5" customHeight="1" x14ac:dyDescent="0.25">
      <c r="B15" s="40" t="s">
        <v>128</v>
      </c>
      <c r="C15" s="41" t="s">
        <v>16</v>
      </c>
      <c r="D15" s="39">
        <f>VII!D7</f>
        <v>99827.73</v>
      </c>
      <c r="E15" s="39">
        <f>VII!E7</f>
        <v>665234.89</v>
      </c>
      <c r="F15" s="39">
        <f>VII!F7</f>
        <v>66.64</v>
      </c>
      <c r="G15" s="39">
        <f>VII!G7</f>
        <v>13778.86</v>
      </c>
      <c r="H15" s="39">
        <f>VII!H7</f>
        <v>4833.4799999999996</v>
      </c>
      <c r="I15" s="39">
        <f>VII!I7</f>
        <v>25599.02</v>
      </c>
      <c r="J15" s="39">
        <f>VII!J7</f>
        <v>5328.81</v>
      </c>
      <c r="K15" s="39">
        <f>VII!K7</f>
        <v>553.08000000000004</v>
      </c>
      <c r="L15" s="39">
        <f>VII!L7</f>
        <v>46092.99</v>
      </c>
      <c r="M15" s="39">
        <f>VII!M7</f>
        <v>96186.23</v>
      </c>
      <c r="N15" s="39">
        <f>VII!N7</f>
        <v>93568.74</v>
      </c>
      <c r="O15" s="150">
        <f>VII!O7</f>
        <v>140.66</v>
      </c>
      <c r="P15" s="24"/>
      <c r="Q15" s="24"/>
      <c r="R15" s="24"/>
    </row>
    <row r="16" spans="2:18" ht="19.5" customHeight="1" x14ac:dyDescent="0.25">
      <c r="B16" s="40" t="s">
        <v>226</v>
      </c>
      <c r="C16" s="41" t="s">
        <v>17</v>
      </c>
      <c r="D16" s="39">
        <f>VII!D8</f>
        <v>43198.63</v>
      </c>
      <c r="E16" s="39">
        <f>VII!E8</f>
        <v>160257.1</v>
      </c>
      <c r="F16" s="39">
        <f>VII!F8</f>
        <v>37.1</v>
      </c>
      <c r="G16" s="39">
        <f>VII!G8</f>
        <v>4301.4799999999996</v>
      </c>
      <c r="H16" s="39">
        <f>VII!H8</f>
        <v>2005.36</v>
      </c>
      <c r="I16" s="39">
        <f>VII!I8</f>
        <v>5320.63</v>
      </c>
      <c r="J16" s="39">
        <f>VII!J8</f>
        <v>1522.48</v>
      </c>
      <c r="K16" s="39">
        <f>VII!K8</f>
        <v>219.28</v>
      </c>
      <c r="L16" s="39">
        <f>VII!L8</f>
        <v>10571.03</v>
      </c>
      <c r="M16" s="39">
        <f>VII!M8</f>
        <v>23940.25</v>
      </c>
      <c r="N16" s="39">
        <f>VII!N8</f>
        <v>23318.87</v>
      </c>
      <c r="O16" s="150">
        <f>VII!O8</f>
        <v>145.51</v>
      </c>
      <c r="P16" s="24"/>
      <c r="Q16" s="24"/>
      <c r="R16" s="24"/>
    </row>
    <row r="17" spans="2:19" ht="19.5" customHeight="1" x14ac:dyDescent="0.25">
      <c r="B17" s="40" t="s">
        <v>227</v>
      </c>
      <c r="C17" s="41" t="s">
        <v>109</v>
      </c>
      <c r="D17" s="39">
        <f>VII!D9</f>
        <v>14253.67</v>
      </c>
      <c r="E17" s="39">
        <f>VII!E9</f>
        <v>52363.27</v>
      </c>
      <c r="F17" s="39">
        <f>VII!F9</f>
        <v>36.74</v>
      </c>
      <c r="G17" s="39">
        <f>VII!G9</f>
        <v>1392.99</v>
      </c>
      <c r="H17" s="39">
        <f>VII!H9</f>
        <v>1674.86</v>
      </c>
      <c r="I17" s="39">
        <f>VII!I9</f>
        <v>1772.78</v>
      </c>
      <c r="J17" s="39">
        <f>VII!J9</f>
        <v>723.85</v>
      </c>
      <c r="K17" s="39">
        <f>VII!K9</f>
        <v>61.18</v>
      </c>
      <c r="L17" s="39">
        <f>VII!L9</f>
        <v>8797.39</v>
      </c>
      <c r="M17" s="39">
        <f>VII!M9</f>
        <v>14423.06</v>
      </c>
      <c r="N17" s="39">
        <f>VII!N9</f>
        <v>11683.71</v>
      </c>
      <c r="O17" s="150">
        <f>VII!O9</f>
        <v>223.13</v>
      </c>
      <c r="P17" s="24"/>
      <c r="Q17" s="24"/>
      <c r="R17" s="24"/>
    </row>
    <row r="18" spans="2:19" ht="19.5" customHeight="1" x14ac:dyDescent="0.25">
      <c r="B18" s="40" t="s">
        <v>97</v>
      </c>
      <c r="C18" s="41" t="s">
        <v>18</v>
      </c>
      <c r="D18" s="39">
        <f>VII!D11</f>
        <v>40391.99</v>
      </c>
      <c r="E18" s="39">
        <f>VII!E11</f>
        <v>150395.26999999999</v>
      </c>
      <c r="F18" s="39">
        <f>VII!F11</f>
        <v>37.229999999999997</v>
      </c>
      <c r="G18" s="39">
        <f>VII!G11</f>
        <v>5740.41</v>
      </c>
      <c r="H18" s="39">
        <f>VII!H11</f>
        <v>2437.1999999999998</v>
      </c>
      <c r="I18" s="39">
        <f>VII!I11</f>
        <v>12902.9</v>
      </c>
      <c r="J18" s="39">
        <f>VII!J11</f>
        <v>2227.96</v>
      </c>
      <c r="K18" s="39">
        <f>VII!K11</f>
        <v>193.03</v>
      </c>
      <c r="L18" s="39">
        <f>VII!L11</f>
        <v>20486.810000000001</v>
      </c>
      <c r="M18" s="39">
        <f>VII!M11</f>
        <v>43988.31</v>
      </c>
      <c r="N18" s="39">
        <f>VII!N11</f>
        <v>43337.02</v>
      </c>
      <c r="O18" s="150">
        <f>VII!O11</f>
        <v>288.14999999999998</v>
      </c>
      <c r="P18" s="24"/>
      <c r="Q18" s="24"/>
      <c r="R18" s="24"/>
    </row>
    <row r="19" spans="2:19" ht="19.5" customHeight="1" x14ac:dyDescent="0.25">
      <c r="B19" s="40" t="s">
        <v>128</v>
      </c>
      <c r="C19" s="41" t="s">
        <v>19</v>
      </c>
      <c r="D19" s="39">
        <f>VII!D12</f>
        <v>39674.410000000003</v>
      </c>
      <c r="E19" s="39">
        <f>VII!E12</f>
        <v>148443.63</v>
      </c>
      <c r="F19" s="39">
        <f>VII!F12</f>
        <v>37.42</v>
      </c>
      <c r="G19" s="39">
        <f>VII!G12</f>
        <v>5635.51</v>
      </c>
      <c r="H19" s="39">
        <f>VII!H12</f>
        <v>2405.33</v>
      </c>
      <c r="I19" s="39">
        <f>VII!I12</f>
        <v>12733.32</v>
      </c>
      <c r="J19" s="39">
        <f>VII!J12</f>
        <v>2189.5300000000002</v>
      </c>
      <c r="K19" s="39">
        <f>VII!K12</f>
        <v>189.44</v>
      </c>
      <c r="L19" s="39">
        <f>VII!L12</f>
        <v>20268.240000000002</v>
      </c>
      <c r="M19" s="39">
        <f>VII!M12</f>
        <v>43421.37</v>
      </c>
      <c r="N19" s="39">
        <f>VII!N12</f>
        <v>42777.08</v>
      </c>
      <c r="O19" s="150">
        <f>VII!O12</f>
        <v>288.17</v>
      </c>
      <c r="P19" s="24"/>
      <c r="Q19" s="24"/>
      <c r="R19" s="24"/>
    </row>
    <row r="20" spans="2:19" ht="19.5" customHeight="1" x14ac:dyDescent="0.25">
      <c r="B20" s="40" t="s">
        <v>226</v>
      </c>
      <c r="C20" s="41" t="s">
        <v>20</v>
      </c>
      <c r="D20" s="39">
        <f>VII!D13</f>
        <v>717.58</v>
      </c>
      <c r="E20" s="39">
        <f>VII!E13</f>
        <v>1951.64</v>
      </c>
      <c r="F20" s="39">
        <f>VII!F13</f>
        <v>27.2</v>
      </c>
      <c r="G20" s="39">
        <f>VII!G13</f>
        <v>104.9</v>
      </c>
      <c r="H20" s="39">
        <f>VII!H13</f>
        <v>31.88</v>
      </c>
      <c r="I20" s="39">
        <f>VII!I13</f>
        <v>169.58</v>
      </c>
      <c r="J20" s="39">
        <f>VII!J13</f>
        <v>38.42</v>
      </c>
      <c r="K20" s="39">
        <f>VII!K13</f>
        <v>3.59</v>
      </c>
      <c r="L20" s="39">
        <f>VII!L13</f>
        <v>218.57</v>
      </c>
      <c r="M20" s="39">
        <f>VII!M13</f>
        <v>566.94000000000005</v>
      </c>
      <c r="N20" s="39">
        <f>VII!N13</f>
        <v>559.94000000000005</v>
      </c>
      <c r="O20" s="150">
        <f>VII!O13</f>
        <v>286.91000000000003</v>
      </c>
      <c r="P20" s="24"/>
      <c r="Q20" s="24"/>
      <c r="R20" s="24"/>
    </row>
    <row r="21" spans="2:19" ht="19.5" customHeight="1" x14ac:dyDescent="0.25">
      <c r="B21" s="40" t="s">
        <v>228</v>
      </c>
      <c r="C21" s="41" t="s">
        <v>27</v>
      </c>
      <c r="D21" s="39">
        <f>VII!D16</f>
        <v>12.28</v>
      </c>
      <c r="E21" s="39">
        <f>VII!E16</f>
        <v>29</v>
      </c>
      <c r="F21" s="39">
        <f>VII!F16</f>
        <v>23.62</v>
      </c>
      <c r="G21" s="39">
        <f>VII!G16</f>
        <v>0.37</v>
      </c>
      <c r="H21" s="39">
        <f>VII!H16</f>
        <v>0.21</v>
      </c>
      <c r="I21" s="39">
        <f>VII!I16</f>
        <v>0.91</v>
      </c>
      <c r="J21" s="39">
        <f>VII!J16</f>
        <v>0.66</v>
      </c>
      <c r="K21" s="39">
        <f>VII!K16</f>
        <v>0.05</v>
      </c>
      <c r="L21" s="39">
        <f>VII!L16</f>
        <v>5.12</v>
      </c>
      <c r="M21" s="39">
        <f>VII!M16</f>
        <v>7.31</v>
      </c>
      <c r="N21" s="39">
        <f>VII!N16</f>
        <v>7.31</v>
      </c>
      <c r="O21" s="150">
        <f>VII!O16</f>
        <v>252</v>
      </c>
      <c r="P21" s="24"/>
      <c r="Q21" s="24"/>
      <c r="R21" s="24"/>
    </row>
    <row r="22" spans="2:19" ht="19.5" customHeight="1" x14ac:dyDescent="0.25">
      <c r="B22" s="40" t="s">
        <v>98</v>
      </c>
      <c r="C22" s="41" t="s">
        <v>30</v>
      </c>
      <c r="D22" s="42"/>
      <c r="E22" s="39">
        <f>VII!E17</f>
        <v>0</v>
      </c>
      <c r="F22" s="39">
        <f>VII!F17</f>
        <v>0</v>
      </c>
      <c r="G22" s="39">
        <f>VII!G17</f>
        <v>0</v>
      </c>
      <c r="H22" s="39">
        <f>VII!H17</f>
        <v>0</v>
      </c>
      <c r="I22" s="39">
        <f>VII!I17</f>
        <v>0</v>
      </c>
      <c r="J22" s="39">
        <f>VII!J17</f>
        <v>0</v>
      </c>
      <c r="K22" s="39">
        <f>VII!K17</f>
        <v>0</v>
      </c>
      <c r="L22" s="39">
        <f>VII!L17</f>
        <v>0</v>
      </c>
      <c r="M22" s="39">
        <f>VII!M17</f>
        <v>0</v>
      </c>
      <c r="N22" s="39">
        <f>VII!N17</f>
        <v>0</v>
      </c>
      <c r="O22" s="150">
        <f>VII!O17</f>
        <v>0</v>
      </c>
      <c r="P22" s="24"/>
      <c r="Q22" s="24"/>
      <c r="R22" s="24"/>
    </row>
    <row r="23" spans="2:19" ht="19.5" customHeight="1" x14ac:dyDescent="0.25">
      <c r="B23" s="40" t="s">
        <v>55</v>
      </c>
      <c r="C23" s="41" t="s">
        <v>42</v>
      </c>
      <c r="D23" s="152">
        <f>VII!D18</f>
        <v>2882.77</v>
      </c>
      <c r="E23" s="152">
        <f>VII!E18</f>
        <v>167858.61</v>
      </c>
      <c r="F23" s="152">
        <f>VII!F18</f>
        <v>582.28</v>
      </c>
      <c r="G23" s="152">
        <f>VII!G18</f>
        <v>690.32</v>
      </c>
      <c r="H23" s="152">
        <f>VII!H18</f>
        <v>811.56</v>
      </c>
      <c r="I23" s="152">
        <f>VII!I18</f>
        <v>1057.43</v>
      </c>
      <c r="J23" s="152">
        <f>VII!J18</f>
        <v>267.3</v>
      </c>
      <c r="K23" s="152">
        <f>VII!K18</f>
        <v>17</v>
      </c>
      <c r="L23" s="152">
        <f>VII!L18</f>
        <v>2440.5500000000002</v>
      </c>
      <c r="M23" s="152">
        <f>VII!M18</f>
        <v>5284.17</v>
      </c>
      <c r="N23" s="152">
        <f>VII!N18</f>
        <v>5284.17</v>
      </c>
      <c r="O23" s="150">
        <f>VII!O18</f>
        <v>31.48</v>
      </c>
      <c r="P23" s="24"/>
      <c r="Q23" s="24"/>
      <c r="R23" s="24"/>
    </row>
    <row r="24" spans="2:19" ht="19.5" customHeight="1" x14ac:dyDescent="0.25">
      <c r="B24" s="40" t="s">
        <v>99</v>
      </c>
      <c r="C24" s="41" t="s">
        <v>110</v>
      </c>
      <c r="D24" s="39">
        <f>VII!D19</f>
        <v>0</v>
      </c>
      <c r="E24" s="39">
        <f>VII!E19</f>
        <v>0</v>
      </c>
      <c r="F24" s="39">
        <f>VII!F19</f>
        <v>0</v>
      </c>
      <c r="G24" s="39">
        <f>VII!G19</f>
        <v>0</v>
      </c>
      <c r="H24" s="39">
        <f>VII!H19</f>
        <v>0</v>
      </c>
      <c r="I24" s="39">
        <f>VII!I19</f>
        <v>0</v>
      </c>
      <c r="J24" s="39">
        <f>VII!J19</f>
        <v>0</v>
      </c>
      <c r="K24" s="39">
        <f>VII!K19</f>
        <v>0</v>
      </c>
      <c r="L24" s="39">
        <f>VII!L19</f>
        <v>0</v>
      </c>
      <c r="M24" s="39">
        <f>VII!M19</f>
        <v>0</v>
      </c>
      <c r="N24" s="39">
        <f>VII!N19</f>
        <v>0</v>
      </c>
      <c r="O24" s="150">
        <f>VII!O19</f>
        <v>0</v>
      </c>
      <c r="P24" s="24"/>
      <c r="Q24" s="24"/>
      <c r="R24" s="24"/>
    </row>
    <row r="25" spans="2:19" ht="19.5" customHeight="1" x14ac:dyDescent="0.25">
      <c r="B25" s="40" t="s">
        <v>54</v>
      </c>
      <c r="C25" s="41" t="s">
        <v>111</v>
      </c>
      <c r="D25" s="39">
        <f>VII!D20</f>
        <v>260.56</v>
      </c>
      <c r="E25" s="39">
        <f>VII!E20</f>
        <v>8510.23</v>
      </c>
      <c r="F25" s="39">
        <f>VII!F20</f>
        <v>326.61</v>
      </c>
      <c r="G25" s="39">
        <f>VII!G20</f>
        <v>87.07</v>
      </c>
      <c r="H25" s="39">
        <f>VII!H20</f>
        <v>283.51</v>
      </c>
      <c r="I25" s="39">
        <f>VII!I20</f>
        <v>171.23</v>
      </c>
      <c r="J25" s="39">
        <f>VII!J20</f>
        <v>236.18</v>
      </c>
      <c r="K25" s="39">
        <f>VII!K20</f>
        <v>6.2</v>
      </c>
      <c r="L25" s="39">
        <f>VII!L20</f>
        <v>344.97</v>
      </c>
      <c r="M25" s="39">
        <f>VII!M20</f>
        <v>1129.1500000000001</v>
      </c>
      <c r="N25" s="39">
        <f>VII!N20</f>
        <v>514.80999999999995</v>
      </c>
      <c r="O25" s="150">
        <f>VII!O20</f>
        <v>60.49</v>
      </c>
      <c r="P25" s="24"/>
      <c r="Q25" s="24"/>
      <c r="R25" s="24"/>
    </row>
    <row r="26" spans="2:19" ht="19.5" customHeight="1" x14ac:dyDescent="0.25">
      <c r="B26" s="43" t="s">
        <v>57</v>
      </c>
      <c r="C26" s="41" t="s">
        <v>113</v>
      </c>
      <c r="D26" s="39">
        <f>VII!D21</f>
        <v>228400</v>
      </c>
      <c r="E26" s="39">
        <f>VII!E21</f>
        <v>9143.98</v>
      </c>
      <c r="F26" s="39">
        <f>VII!F21</f>
        <v>40.03</v>
      </c>
      <c r="G26" s="39">
        <f>VII!G21</f>
        <v>4155.49</v>
      </c>
      <c r="H26" s="39">
        <f>VII!H21</f>
        <v>264.82</v>
      </c>
      <c r="I26" s="39">
        <f>VII!I21</f>
        <v>370.06</v>
      </c>
      <c r="J26" s="39">
        <f>VII!J21</f>
        <v>471.77</v>
      </c>
      <c r="K26" s="39">
        <f>VII!K21</f>
        <v>861.12</v>
      </c>
      <c r="L26" s="39">
        <f>VII!L21</f>
        <v>3040.77</v>
      </c>
      <c r="M26" s="39">
        <f>VII!M21</f>
        <v>9164.0300000000007</v>
      </c>
      <c r="N26" s="39">
        <f>VII!N21</f>
        <v>8022.9</v>
      </c>
      <c r="O26" s="150">
        <f>VII!O21</f>
        <v>877.4</v>
      </c>
      <c r="P26" s="24"/>
      <c r="Q26" s="24"/>
      <c r="R26" s="24"/>
    </row>
    <row r="27" spans="2:19" ht="19.5" customHeight="1" x14ac:dyDescent="0.25">
      <c r="B27" s="43" t="s">
        <v>58</v>
      </c>
      <c r="C27" s="41" t="s">
        <v>112</v>
      </c>
      <c r="D27" s="39">
        <f>VII!D22</f>
        <v>253.26</v>
      </c>
      <c r="E27" s="39">
        <f>VII!E22</f>
        <v>11454.1</v>
      </c>
      <c r="F27" s="39">
        <f>VII!F22</f>
        <v>452.27</v>
      </c>
      <c r="G27" s="39">
        <f>VII!G22</f>
        <v>791.66</v>
      </c>
      <c r="H27" s="39">
        <f>VII!H22</f>
        <v>171.09</v>
      </c>
      <c r="I27" s="39">
        <f>VII!I22</f>
        <v>154.11000000000001</v>
      </c>
      <c r="J27" s="39">
        <f>VII!J22</f>
        <v>78.98</v>
      </c>
      <c r="K27" s="39">
        <f>VII!K22</f>
        <v>74.349999999999994</v>
      </c>
      <c r="L27" s="39">
        <f>VII!L22</f>
        <v>599.80999999999995</v>
      </c>
      <c r="M27" s="39">
        <f>VII!M22</f>
        <v>1869.98</v>
      </c>
      <c r="N27" s="39">
        <f>VII!N22</f>
        <v>1869.98</v>
      </c>
      <c r="O27" s="150">
        <f>VII!O22</f>
        <v>163.26</v>
      </c>
      <c r="P27" s="24"/>
      <c r="Q27" s="24"/>
      <c r="R27" s="24"/>
    </row>
    <row r="28" spans="2:19" ht="19.5" customHeight="1" x14ac:dyDescent="0.25">
      <c r="B28" s="43" t="s">
        <v>100</v>
      </c>
      <c r="C28" s="41" t="s">
        <v>114</v>
      </c>
      <c r="D28" s="39">
        <f>VII!D23</f>
        <v>1030.5999999999999</v>
      </c>
      <c r="E28" s="39">
        <f>VII!E23</f>
        <v>16267.66</v>
      </c>
      <c r="F28" s="39">
        <f>VII!F23</f>
        <v>157.85</v>
      </c>
      <c r="G28" s="39">
        <f>VII!G23</f>
        <v>1539.68</v>
      </c>
      <c r="H28" s="39">
        <f>VII!H23</f>
        <v>1.66</v>
      </c>
      <c r="I28" s="39">
        <f>VII!I23</f>
        <v>207.68</v>
      </c>
      <c r="J28" s="39">
        <f>VII!J23</f>
        <v>78.44</v>
      </c>
      <c r="K28" s="39">
        <f>VII!K23</f>
        <v>85.78</v>
      </c>
      <c r="L28" s="39">
        <f>VII!L23</f>
        <v>1169.07</v>
      </c>
      <c r="M28" s="39">
        <f>VII!M23</f>
        <v>3082.31</v>
      </c>
      <c r="N28" s="39">
        <f>VII!N23</f>
        <v>3082.31</v>
      </c>
      <c r="O28" s="150">
        <f>VII!O23</f>
        <v>189.47</v>
      </c>
      <c r="P28" s="24"/>
      <c r="Q28" s="24"/>
      <c r="R28" s="24"/>
    </row>
    <row r="29" spans="2:19" ht="19.5" customHeight="1" thickBot="1" x14ac:dyDescent="0.3">
      <c r="B29" s="44" t="s">
        <v>101</v>
      </c>
      <c r="C29" s="45" t="s">
        <v>115</v>
      </c>
      <c r="D29" s="46">
        <f>VII!D25</f>
        <v>8.7799999999999994</v>
      </c>
      <c r="E29" s="46">
        <f>VII!E25</f>
        <v>7.06</v>
      </c>
      <c r="F29" s="46">
        <f>VII!F25</f>
        <v>8.0399999999999991</v>
      </c>
      <c r="G29" s="46">
        <f>VII!G25</f>
        <v>2.69</v>
      </c>
      <c r="H29" s="46">
        <f>VII!H25</f>
        <v>0.19</v>
      </c>
      <c r="I29" s="46">
        <f>VII!I25</f>
        <v>0.4</v>
      </c>
      <c r="J29" s="46">
        <f>VII!J25</f>
        <v>0.33</v>
      </c>
      <c r="K29" s="46">
        <f>VII!K25</f>
        <v>0.17</v>
      </c>
      <c r="L29" s="46">
        <f>VII!L25</f>
        <v>3.91</v>
      </c>
      <c r="M29" s="46">
        <f>VII!M25</f>
        <v>7.69</v>
      </c>
      <c r="N29" s="46">
        <f>VII!N25</f>
        <v>7.69</v>
      </c>
      <c r="O29" s="151">
        <f>VII!O25</f>
        <v>1088.95</v>
      </c>
      <c r="P29" s="24"/>
      <c r="Q29" s="24"/>
      <c r="R29" s="24"/>
    </row>
    <row r="30" spans="2:19" ht="17.25" customHeight="1" x14ac:dyDescent="0.25">
      <c r="P30" s="24"/>
      <c r="Q30" s="24"/>
      <c r="R30" s="24"/>
    </row>
    <row r="31" spans="2:19" ht="3" customHeight="1" x14ac:dyDescent="0.25"/>
    <row r="32" spans="2:19" ht="18" customHeight="1" x14ac:dyDescent="0.25">
      <c r="C32" s="4"/>
      <c r="D32" s="1" t="s">
        <v>356</v>
      </c>
      <c r="E32" s="911"/>
      <c r="F32" s="911"/>
      <c r="G32" s="911"/>
      <c r="H32" s="911"/>
      <c r="I32" s="909" t="e">
        <f>#REF!</f>
        <v>#REF!</v>
      </c>
      <c r="J32" s="909"/>
      <c r="K32" s="909"/>
      <c r="L32" s="909"/>
      <c r="S32" s="5"/>
    </row>
    <row r="33" spans="2:19" ht="18" customHeight="1" x14ac:dyDescent="0.25">
      <c r="C33" s="4"/>
      <c r="E33" s="910" t="s">
        <v>223</v>
      </c>
      <c r="F33" s="910"/>
      <c r="G33" s="910"/>
      <c r="H33" s="910"/>
      <c r="I33" s="908" t="s">
        <v>224</v>
      </c>
      <c r="J33" s="908"/>
      <c r="K33" s="908"/>
      <c r="L33" s="908"/>
      <c r="S33" s="5"/>
    </row>
    <row r="34" spans="2:19" ht="18" customHeight="1" x14ac:dyDescent="0.25">
      <c r="C34" s="4"/>
      <c r="D34" s="1" t="s">
        <v>225</v>
      </c>
      <c r="E34" s="895"/>
      <c r="F34" s="895"/>
      <c r="G34" s="895"/>
      <c r="H34" s="895"/>
      <c r="I34" s="909" t="e">
        <f>#REF!</f>
        <v>#REF!</v>
      </c>
      <c r="J34" s="909"/>
      <c r="K34" s="909"/>
      <c r="L34" s="909"/>
    </row>
    <row r="35" spans="2:19" ht="18" customHeight="1" x14ac:dyDescent="0.25">
      <c r="C35" s="4"/>
      <c r="E35" s="910" t="s">
        <v>223</v>
      </c>
      <c r="F35" s="910"/>
      <c r="G35" s="910"/>
      <c r="H35" s="910"/>
      <c r="I35" s="908" t="s">
        <v>224</v>
      </c>
      <c r="J35" s="908"/>
      <c r="K35" s="908"/>
      <c r="L35" s="908"/>
    </row>
    <row r="36" spans="2:19" ht="18" customHeight="1" x14ac:dyDescent="0.25"/>
    <row r="37" spans="2:19" ht="18" customHeight="1" x14ac:dyDescent="0.25"/>
    <row r="38" spans="2:19" ht="37.5" customHeight="1" thickBot="1" x14ac:dyDescent="0.3"/>
    <row r="39" spans="2:19" ht="18.75" customHeight="1" x14ac:dyDescent="0.25">
      <c r="B39" s="888" t="s">
        <v>45</v>
      </c>
      <c r="C39" s="890" t="s">
        <v>82</v>
      </c>
      <c r="D39" s="892" t="s">
        <v>95</v>
      </c>
      <c r="E39" s="642" t="s">
        <v>94</v>
      </c>
      <c r="F39" s="642" t="s">
        <v>83</v>
      </c>
      <c r="G39" s="899" t="s">
        <v>84</v>
      </c>
      <c r="H39" s="899"/>
      <c r="I39" s="899"/>
      <c r="J39" s="899"/>
      <c r="K39" s="899"/>
      <c r="L39" s="899"/>
      <c r="M39" s="899"/>
      <c r="N39" s="900" t="s">
        <v>91</v>
      </c>
      <c r="O39" s="902" t="s">
        <v>92</v>
      </c>
    </row>
    <row r="40" spans="2:19" ht="93" customHeight="1" thickBot="1" x14ac:dyDescent="0.3">
      <c r="B40" s="889"/>
      <c r="C40" s="891"/>
      <c r="D40" s="893"/>
      <c r="E40" s="898"/>
      <c r="F40" s="898"/>
      <c r="G40" s="166" t="s">
        <v>93</v>
      </c>
      <c r="H40" s="166" t="s">
        <v>85</v>
      </c>
      <c r="I40" s="166" t="s">
        <v>86</v>
      </c>
      <c r="J40" s="166" t="s">
        <v>87</v>
      </c>
      <c r="K40" s="166" t="s">
        <v>88</v>
      </c>
      <c r="L40" s="166" t="s">
        <v>89</v>
      </c>
      <c r="M40" s="166" t="s">
        <v>90</v>
      </c>
      <c r="N40" s="901"/>
      <c r="O40" s="903"/>
      <c r="P40" s="30"/>
      <c r="Q40" s="30"/>
      <c r="R40" s="30"/>
    </row>
    <row r="41" spans="2:19" ht="18" customHeight="1" thickBot="1" x14ac:dyDescent="0.3">
      <c r="B41" s="33" t="s">
        <v>6</v>
      </c>
      <c r="C41" s="7" t="s">
        <v>7</v>
      </c>
      <c r="D41" s="34">
        <v>1</v>
      </c>
      <c r="E41" s="35">
        <v>2</v>
      </c>
      <c r="F41" s="35">
        <v>3</v>
      </c>
      <c r="G41" s="35">
        <v>4</v>
      </c>
      <c r="H41" s="35">
        <v>5</v>
      </c>
      <c r="I41" s="35">
        <v>6</v>
      </c>
      <c r="J41" s="35">
        <v>7</v>
      </c>
      <c r="K41" s="35">
        <v>8</v>
      </c>
      <c r="L41" s="35">
        <v>9</v>
      </c>
      <c r="M41" s="35">
        <v>10</v>
      </c>
      <c r="N41" s="35">
        <v>11</v>
      </c>
      <c r="O41" s="36">
        <v>12</v>
      </c>
      <c r="P41" s="26"/>
      <c r="Q41" s="26"/>
      <c r="R41" s="26"/>
    </row>
    <row r="42" spans="2:19" ht="24" customHeight="1" x14ac:dyDescent="0.25">
      <c r="B42" s="43" t="s">
        <v>229</v>
      </c>
      <c r="C42" s="41" t="s">
        <v>116</v>
      </c>
      <c r="D42" s="47">
        <f>VII!D27</f>
        <v>2062.79</v>
      </c>
      <c r="E42" s="47">
        <f>VII!E27</f>
        <v>10270.76</v>
      </c>
      <c r="F42" s="47">
        <f>VII!F27</f>
        <v>49.79</v>
      </c>
      <c r="G42" s="47">
        <f>VII!G27</f>
        <v>146.84</v>
      </c>
      <c r="H42" s="47">
        <f>VII!H27</f>
        <v>17.68</v>
      </c>
      <c r="I42" s="47">
        <f>VII!I27</f>
        <v>68.69</v>
      </c>
      <c r="J42" s="47">
        <f>VII!J27</f>
        <v>45.32</v>
      </c>
      <c r="K42" s="47">
        <f>VII!K27</f>
        <v>3.32</v>
      </c>
      <c r="L42" s="47">
        <f>VII!L27</f>
        <v>252.37</v>
      </c>
      <c r="M42" s="47">
        <f>VII!M27</f>
        <v>534.20000000000005</v>
      </c>
      <c r="N42" s="47">
        <f>VII!N27</f>
        <v>511.88</v>
      </c>
      <c r="O42" s="153">
        <f>VII!O27</f>
        <v>49.84</v>
      </c>
      <c r="P42" s="30"/>
      <c r="Q42" s="30"/>
      <c r="R42" s="30"/>
    </row>
    <row r="43" spans="2:19" ht="24" customHeight="1" x14ac:dyDescent="0.25">
      <c r="B43" s="43" t="s">
        <v>230</v>
      </c>
      <c r="C43" s="41" t="s">
        <v>117</v>
      </c>
      <c r="D43" s="47">
        <f>VII!D28</f>
        <v>12845.77</v>
      </c>
      <c r="E43" s="48">
        <f>VII!E28</f>
        <v>315767.37</v>
      </c>
      <c r="F43" s="48">
        <f>VII!F28</f>
        <v>245.81</v>
      </c>
      <c r="G43" s="48">
        <f>VII!G28</f>
        <v>802.98</v>
      </c>
      <c r="H43" s="48">
        <f>VII!H28</f>
        <v>268.95999999999998</v>
      </c>
      <c r="I43" s="48">
        <f>VII!I28</f>
        <v>1566.55</v>
      </c>
      <c r="J43" s="48">
        <f>VII!J28</f>
        <v>326.26</v>
      </c>
      <c r="K43" s="48">
        <f>VII!K28</f>
        <v>16.5</v>
      </c>
      <c r="L43" s="48">
        <f>VII!L28</f>
        <v>3081.12</v>
      </c>
      <c r="M43" s="48">
        <f>VII!M28</f>
        <v>6062.36</v>
      </c>
      <c r="N43" s="48">
        <f>VII!N28</f>
        <v>5690.98</v>
      </c>
      <c r="O43" s="153">
        <f>VII!O28</f>
        <v>18.02</v>
      </c>
      <c r="P43" s="26"/>
      <c r="Q43" s="26"/>
      <c r="R43" s="26"/>
    </row>
    <row r="44" spans="2:19" ht="24" customHeight="1" x14ac:dyDescent="0.25">
      <c r="B44" s="43" t="s">
        <v>102</v>
      </c>
      <c r="C44" s="41" t="s">
        <v>118</v>
      </c>
      <c r="D44" s="47">
        <f>VII!D29</f>
        <v>246.64</v>
      </c>
      <c r="E44" s="48">
        <f>VII!E29</f>
        <v>4505.72</v>
      </c>
      <c r="F44" s="48">
        <f>VII!F29</f>
        <v>182.68</v>
      </c>
      <c r="G44" s="48">
        <f>VII!G29</f>
        <v>33.01</v>
      </c>
      <c r="H44" s="48">
        <f>VII!H29</f>
        <v>20.65</v>
      </c>
      <c r="I44" s="48">
        <f>VII!I29</f>
        <v>21.06</v>
      </c>
      <c r="J44" s="48">
        <f>VII!J29</f>
        <v>16.739999999999998</v>
      </c>
      <c r="K44" s="48">
        <f>VII!K29</f>
        <v>0.53</v>
      </c>
      <c r="L44" s="48">
        <f>VII!L29</f>
        <v>55.55</v>
      </c>
      <c r="M44" s="48">
        <f>VII!M29</f>
        <v>147.55000000000001</v>
      </c>
      <c r="N44" s="48">
        <f>VII!N29</f>
        <v>147.55000000000001</v>
      </c>
      <c r="O44" s="153">
        <f>VII!O29</f>
        <v>32.75</v>
      </c>
      <c r="P44" s="6"/>
      <c r="Q44" s="6"/>
      <c r="R44" s="6"/>
    </row>
    <row r="45" spans="2:19" ht="24" customHeight="1" x14ac:dyDescent="0.25">
      <c r="B45" s="43" t="s">
        <v>103</v>
      </c>
      <c r="C45" s="41" t="s">
        <v>119</v>
      </c>
      <c r="D45" s="47">
        <f>VII!D30</f>
        <v>1078.32</v>
      </c>
      <c r="E45" s="48">
        <f>VII!E30</f>
        <v>2335.92</v>
      </c>
      <c r="F45" s="48">
        <f>VII!F30</f>
        <v>21.66</v>
      </c>
      <c r="G45" s="48">
        <f>VII!G30</f>
        <v>92.35</v>
      </c>
      <c r="H45" s="48">
        <f>VII!H30</f>
        <v>2.77</v>
      </c>
      <c r="I45" s="48">
        <f>VII!I30</f>
        <v>25.63</v>
      </c>
      <c r="J45" s="48">
        <f>VII!J30</f>
        <v>24.93</v>
      </c>
      <c r="K45" s="48">
        <f>VII!K30</f>
        <v>0.35</v>
      </c>
      <c r="L45" s="48">
        <f>VII!L30</f>
        <v>73.88</v>
      </c>
      <c r="M45" s="48">
        <f>VII!M30</f>
        <v>219.91</v>
      </c>
      <c r="N45" s="48">
        <f>VII!N30</f>
        <v>219.91</v>
      </c>
      <c r="O45" s="153">
        <f>VII!O30</f>
        <v>94.14</v>
      </c>
    </row>
    <row r="46" spans="2:19" ht="24" customHeight="1" x14ac:dyDescent="0.25">
      <c r="B46" s="43" t="s">
        <v>104</v>
      </c>
      <c r="C46" s="41" t="s">
        <v>120</v>
      </c>
      <c r="D46" s="42"/>
      <c r="E46" s="48">
        <f>VII!E32</f>
        <v>99927.93</v>
      </c>
      <c r="F46" s="42"/>
      <c r="G46" s="48">
        <f>VII!G32</f>
        <v>642.30999999999995</v>
      </c>
      <c r="H46" s="48">
        <f>VII!H32</f>
        <v>118.81</v>
      </c>
      <c r="I46" s="48">
        <f>VII!I32</f>
        <v>380.95</v>
      </c>
      <c r="J46" s="48">
        <f>VII!J32</f>
        <v>170.08</v>
      </c>
      <c r="K46" s="48">
        <f>VII!K32</f>
        <v>9.0299999999999994</v>
      </c>
      <c r="L46" s="48">
        <f>VII!L32</f>
        <v>1853.1</v>
      </c>
      <c r="M46" s="48">
        <f>VII!M32</f>
        <v>3174.28</v>
      </c>
      <c r="N46" s="48">
        <f>VII!N32</f>
        <v>3174.28</v>
      </c>
      <c r="O46" s="153">
        <f>VII!O32</f>
        <v>31.77</v>
      </c>
    </row>
    <row r="47" spans="2:19" ht="24" customHeight="1" x14ac:dyDescent="0.25">
      <c r="B47" s="43" t="s">
        <v>105</v>
      </c>
      <c r="C47" s="41" t="s">
        <v>121</v>
      </c>
      <c r="D47" s="42"/>
      <c r="E47" s="48">
        <f>VII!E35</f>
        <v>263029.2</v>
      </c>
      <c r="F47" s="42"/>
      <c r="G47" s="48">
        <f>VII!G35</f>
        <v>1390.29</v>
      </c>
      <c r="H47" s="48">
        <f>VII!H35</f>
        <v>266.35000000000002</v>
      </c>
      <c r="I47" s="48">
        <f>VII!I35</f>
        <v>937.18</v>
      </c>
      <c r="J47" s="48">
        <f>VII!J35</f>
        <v>485.52</v>
      </c>
      <c r="K47" s="48">
        <f>VII!K35</f>
        <v>44.17</v>
      </c>
      <c r="L47" s="48">
        <f>VII!L35</f>
        <v>7274.98</v>
      </c>
      <c r="M47" s="48">
        <f>VII!M35</f>
        <v>10398.48</v>
      </c>
      <c r="N47" s="48">
        <f>VII!N35</f>
        <v>10398.48</v>
      </c>
      <c r="O47" s="153">
        <f>VII!O35</f>
        <v>39.53</v>
      </c>
    </row>
    <row r="48" spans="2:19" ht="24" customHeight="1" x14ac:dyDescent="0.25">
      <c r="B48" s="43" t="s">
        <v>61</v>
      </c>
      <c r="C48" s="41" t="s">
        <v>122</v>
      </c>
      <c r="D48" s="47">
        <f>VII!D36</f>
        <v>2100</v>
      </c>
      <c r="E48" s="42"/>
      <c r="F48" s="42"/>
      <c r="G48" s="48">
        <f>VII!G36</f>
        <v>1.98</v>
      </c>
      <c r="H48" s="48">
        <f>VII!H36</f>
        <v>0.19</v>
      </c>
      <c r="I48" s="48">
        <f>VII!I36</f>
        <v>0</v>
      </c>
      <c r="J48" s="48">
        <f>VII!J36</f>
        <v>0</v>
      </c>
      <c r="K48" s="48">
        <f>VII!K36</f>
        <v>0</v>
      </c>
      <c r="L48" s="48">
        <f>VII!L36</f>
        <v>0</v>
      </c>
      <c r="M48" s="48">
        <f>VII!M36</f>
        <v>2.17</v>
      </c>
      <c r="N48" s="48">
        <f>VII!N36</f>
        <v>0</v>
      </c>
      <c r="O48" s="153">
        <f>VII!O36</f>
        <v>0</v>
      </c>
    </row>
    <row r="49" spans="2:16" ht="24" customHeight="1" x14ac:dyDescent="0.25">
      <c r="B49" s="43" t="s">
        <v>62</v>
      </c>
      <c r="C49" s="41" t="s">
        <v>123</v>
      </c>
      <c r="D49" s="47">
        <f>VII!D37</f>
        <v>0</v>
      </c>
      <c r="E49" s="42"/>
      <c r="F49" s="42"/>
      <c r="G49" s="48">
        <f>VII!G37</f>
        <v>0</v>
      </c>
      <c r="H49" s="48">
        <f>VII!H37</f>
        <v>0</v>
      </c>
      <c r="I49" s="48">
        <f>VII!I37</f>
        <v>0</v>
      </c>
      <c r="J49" s="48">
        <f>VII!J37</f>
        <v>0</v>
      </c>
      <c r="K49" s="48">
        <f>VII!K37</f>
        <v>0</v>
      </c>
      <c r="L49" s="48">
        <f>VII!L37</f>
        <v>0</v>
      </c>
      <c r="M49" s="48">
        <f>VII!M37</f>
        <v>0</v>
      </c>
      <c r="N49" s="48">
        <f>VII!N37</f>
        <v>0</v>
      </c>
      <c r="O49" s="153">
        <f>VII!O37</f>
        <v>0</v>
      </c>
    </row>
    <row r="50" spans="2:16" ht="24" customHeight="1" x14ac:dyDescent="0.25">
      <c r="B50" s="43" t="s">
        <v>63</v>
      </c>
      <c r="C50" s="41" t="s">
        <v>124</v>
      </c>
      <c r="D50" s="47">
        <f>VII!D38</f>
        <v>0</v>
      </c>
      <c r="E50" s="48">
        <f>VII!E38</f>
        <v>0</v>
      </c>
      <c r="F50" s="48">
        <f>VII!F38</f>
        <v>0</v>
      </c>
      <c r="G50" s="48">
        <f>VII!G38</f>
        <v>0</v>
      </c>
      <c r="H50" s="48">
        <f>VII!H38</f>
        <v>0</v>
      </c>
      <c r="I50" s="48">
        <f>VII!I38</f>
        <v>0</v>
      </c>
      <c r="J50" s="48">
        <f>VII!J38</f>
        <v>0</v>
      </c>
      <c r="K50" s="48">
        <f>VII!K38</f>
        <v>0</v>
      </c>
      <c r="L50" s="48">
        <f>VII!L38</f>
        <v>0</v>
      </c>
      <c r="M50" s="48">
        <f>VII!M38</f>
        <v>0</v>
      </c>
      <c r="N50" s="48">
        <f>VII!N38</f>
        <v>0</v>
      </c>
      <c r="O50" s="153">
        <f>VII!O38</f>
        <v>0</v>
      </c>
    </row>
    <row r="51" spans="2:16" ht="24" customHeight="1" x14ac:dyDescent="0.25">
      <c r="B51" s="43" t="s">
        <v>106</v>
      </c>
      <c r="C51" s="41" t="s">
        <v>125</v>
      </c>
      <c r="D51" s="42"/>
      <c r="E51" s="42"/>
      <c r="F51" s="42"/>
      <c r="G51" s="48">
        <f>VII!G39</f>
        <v>542.41</v>
      </c>
      <c r="H51" s="48">
        <f>VII!H39</f>
        <v>236.61</v>
      </c>
      <c r="I51" s="48">
        <f>VII!I39</f>
        <v>636.21</v>
      </c>
      <c r="J51" s="48">
        <f>VII!J39</f>
        <v>191.07</v>
      </c>
      <c r="K51" s="48">
        <f>VII!K39</f>
        <v>27.65</v>
      </c>
      <c r="L51" s="48">
        <f>VII!L39</f>
        <v>2049.15</v>
      </c>
      <c r="M51" s="48">
        <f>VII!M39</f>
        <v>3683.08</v>
      </c>
      <c r="N51" s="48">
        <f>VII!N39</f>
        <v>0</v>
      </c>
      <c r="O51" s="153">
        <f>VII!O39</f>
        <v>0</v>
      </c>
    </row>
    <row r="52" spans="2:16" ht="24" customHeight="1" thickBot="1" x14ac:dyDescent="0.3">
      <c r="B52" s="49" t="s">
        <v>107</v>
      </c>
      <c r="C52" s="50" t="s">
        <v>126</v>
      </c>
      <c r="D52" s="51"/>
      <c r="E52" s="51"/>
      <c r="F52" s="51"/>
      <c r="G52" s="52">
        <f>VII!G40</f>
        <v>7045.41</v>
      </c>
      <c r="H52" s="52">
        <f>VII!H40</f>
        <v>6165.71</v>
      </c>
      <c r="I52" s="52">
        <f>VII!I40</f>
        <v>15969.68</v>
      </c>
      <c r="J52" s="52">
        <f>VII!J40</f>
        <v>2647.78</v>
      </c>
      <c r="K52" s="52">
        <f>VII!K40</f>
        <v>136.44</v>
      </c>
      <c r="L52" s="52">
        <f>VII!L40</f>
        <v>24486.31</v>
      </c>
      <c r="M52" s="52">
        <f>VII!M40</f>
        <v>56451.32</v>
      </c>
      <c r="N52" s="52">
        <f>VII!N40</f>
        <v>0</v>
      </c>
      <c r="O52" s="154">
        <f>VII!O40</f>
        <v>0</v>
      </c>
    </row>
    <row r="53" spans="2:16" ht="24" customHeight="1" thickBot="1" x14ac:dyDescent="0.3">
      <c r="B53" s="18" t="s">
        <v>108</v>
      </c>
      <c r="C53" s="53" t="s">
        <v>127</v>
      </c>
      <c r="D53" s="54">
        <f>VII!D41</f>
        <v>255104.53</v>
      </c>
      <c r="E53" s="55"/>
      <c r="F53" s="55"/>
      <c r="G53" s="56">
        <f>VII!G41</f>
        <v>46378.25</v>
      </c>
      <c r="H53" s="56">
        <f>VII!H41</f>
        <v>21280.240000000002</v>
      </c>
      <c r="I53" s="56">
        <f>VII!I41</f>
        <v>72027.429999999993</v>
      </c>
      <c r="J53" s="56">
        <f>VII!J41</f>
        <v>16245.56</v>
      </c>
      <c r="K53" s="56">
        <f>VII!K41</f>
        <v>2414.7399999999998</v>
      </c>
      <c r="L53" s="56">
        <f>VII!L41</f>
        <v>147086.81</v>
      </c>
      <c r="M53" s="56">
        <f>VII!M41</f>
        <v>305433.03000000003</v>
      </c>
      <c r="N53" s="56">
        <f>VII!N41</f>
        <v>236258.38</v>
      </c>
      <c r="O53" s="57"/>
    </row>
    <row r="54" spans="2:16" ht="51.75" customHeight="1" x14ac:dyDescent="0.25"/>
    <row r="55" spans="2:16" ht="17.25" customHeight="1" x14ac:dyDescent="0.25">
      <c r="B55" s="1" t="s">
        <v>222</v>
      </c>
      <c r="C55" s="4"/>
      <c r="E55" s="911"/>
      <c r="F55" s="911"/>
      <c r="G55" s="911"/>
      <c r="H55" s="911"/>
      <c r="I55" s="27"/>
      <c r="J55" s="27"/>
      <c r="K55" s="27"/>
      <c r="M55" s="909" t="e">
        <f>#REF!</f>
        <v>#REF!</v>
      </c>
      <c r="N55" s="909"/>
      <c r="O55" s="909"/>
      <c r="P55" s="909"/>
    </row>
    <row r="56" spans="2:16" ht="17.25" customHeight="1" x14ac:dyDescent="0.25">
      <c r="C56" s="4"/>
      <c r="D56" s="6"/>
      <c r="E56" s="910" t="s">
        <v>223</v>
      </c>
      <c r="F56" s="910"/>
      <c r="G56" s="910"/>
      <c r="H56" s="910"/>
      <c r="I56" s="26"/>
      <c r="J56" s="26"/>
      <c r="K56" s="26"/>
      <c r="L56" s="6"/>
      <c r="M56" s="908" t="s">
        <v>224</v>
      </c>
      <c r="N56" s="908"/>
      <c r="O56" s="908"/>
      <c r="P56" s="908"/>
    </row>
    <row r="57" spans="2:16" ht="17.25" customHeight="1" x14ac:dyDescent="0.25">
      <c r="C57" s="4"/>
      <c r="D57" s="6"/>
      <c r="E57" s="163"/>
      <c r="F57" s="163"/>
      <c r="G57" s="163"/>
      <c r="H57" s="163"/>
      <c r="I57" s="26"/>
      <c r="J57" s="26"/>
      <c r="K57" s="26"/>
      <c r="L57" s="6"/>
      <c r="M57" s="163"/>
      <c r="N57" s="163"/>
      <c r="O57" s="163"/>
      <c r="P57" s="163"/>
    </row>
    <row r="58" spans="2:16" ht="17.25" customHeight="1" x14ac:dyDescent="0.25">
      <c r="B58" s="1" t="s">
        <v>225</v>
      </c>
      <c r="C58" s="4"/>
      <c r="D58" s="6"/>
      <c r="E58" s="895"/>
      <c r="F58" s="895"/>
      <c r="G58" s="895"/>
      <c r="H58" s="895"/>
      <c r="I58" s="31"/>
      <c r="J58" s="31"/>
      <c r="K58" s="31"/>
      <c r="L58" s="6"/>
      <c r="M58" s="909" t="e">
        <f>#REF!</f>
        <v>#REF!</v>
      </c>
      <c r="N58" s="909"/>
      <c r="O58" s="909"/>
      <c r="P58" s="909"/>
    </row>
    <row r="59" spans="2:16" ht="18" customHeight="1" x14ac:dyDescent="0.25">
      <c r="C59" s="4"/>
      <c r="E59" s="910" t="s">
        <v>223</v>
      </c>
      <c r="F59" s="910"/>
      <c r="G59" s="910"/>
      <c r="H59" s="910"/>
      <c r="I59" s="26"/>
      <c r="J59" s="26"/>
      <c r="K59" s="26"/>
      <c r="M59" s="908" t="s">
        <v>224</v>
      </c>
      <c r="N59" s="908"/>
      <c r="O59" s="908"/>
      <c r="P59" s="908"/>
    </row>
    <row r="60" spans="2:16" ht="18" customHeight="1" x14ac:dyDescent="0.25"/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</sheetData>
  <sheetProtection selectLockedCells="1"/>
  <mergeCells count="46">
    <mergeCell ref="B1:B3"/>
    <mergeCell ref="G4:L4"/>
    <mergeCell ref="E35:H35"/>
    <mergeCell ref="I35:L35"/>
    <mergeCell ref="N39:N40"/>
    <mergeCell ref="E32:H32"/>
    <mergeCell ref="I32:L32"/>
    <mergeCell ref="E33:H33"/>
    <mergeCell ref="I33:L33"/>
    <mergeCell ref="E34:H34"/>
    <mergeCell ref="I34:L34"/>
    <mergeCell ref="G39:M39"/>
    <mergeCell ref="B39:B40"/>
    <mergeCell ref="C39:C40"/>
    <mergeCell ref="D39:D40"/>
    <mergeCell ref="E39:E40"/>
    <mergeCell ref="F39:F40"/>
    <mergeCell ref="M59:P59"/>
    <mergeCell ref="M58:P58"/>
    <mergeCell ref="M56:P56"/>
    <mergeCell ref="M55:P55"/>
    <mergeCell ref="E59:H59"/>
    <mergeCell ref="E58:H58"/>
    <mergeCell ref="E56:H56"/>
    <mergeCell ref="E55:H55"/>
    <mergeCell ref="O39:O40"/>
    <mergeCell ref="M1:Q1"/>
    <mergeCell ref="E11:E12"/>
    <mergeCell ref="F11:F12"/>
    <mergeCell ref="G11:M11"/>
    <mergeCell ref="N11:N12"/>
    <mergeCell ref="O11:O12"/>
    <mergeCell ref="D6:M6"/>
    <mergeCell ref="D7:M7"/>
    <mergeCell ref="D8:M8"/>
    <mergeCell ref="D4:F4"/>
    <mergeCell ref="D5:L5"/>
    <mergeCell ref="D3:L3"/>
    <mergeCell ref="D2:L2"/>
    <mergeCell ref="M3:Q3"/>
    <mergeCell ref="M2:Q2"/>
    <mergeCell ref="B11:B12"/>
    <mergeCell ref="C11:C12"/>
    <mergeCell ref="D11:D12"/>
    <mergeCell ref="G9:I9"/>
    <mergeCell ref="H10:I10"/>
  </mergeCells>
  <conditionalFormatting sqref="D46:D47 E48:E49 E51:F53 D51:D52 F46:F49 O53">
    <cfRule type="notContainsBlanks" dxfId="1" priority="38">
      <formula>LEN(TRIM(D46))&gt;0</formula>
    </cfRule>
  </conditionalFormatting>
  <pageMargins left="0.15748031496062992" right="0.11811023622047245" top="0.43307086614173229" bottom="0.23622047244094491" header="0.31496062992125984" footer="0.31496062992125984"/>
  <pageSetup paperSize="9" scale="75" orientation="landscape" r:id="rId1"/>
  <ignoredErrors>
    <ignoredError sqref="C14:C29" numberStoredAsText="1"/>
    <ignoredError sqref="D42:O52" unlockedFormula="1"/>
    <ignoredError sqref="D14:O29" numberStoredAsText="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</sheetPr>
  <dimension ref="A1:S87"/>
  <sheetViews>
    <sheetView topLeftCell="A10" zoomScale="85" zoomScaleNormal="85" workbookViewId="0">
      <selection activeCell="B7" sqref="B7:M7"/>
    </sheetView>
  </sheetViews>
  <sheetFormatPr defaultColWidth="9.140625" defaultRowHeight="30" customHeight="1" x14ac:dyDescent="0.25"/>
  <cols>
    <col min="1" max="1" width="8.140625" style="1" customWidth="1"/>
    <col min="2" max="2" width="39.5703125" style="1" customWidth="1"/>
    <col min="3" max="3" width="6.7109375" style="1" customWidth="1"/>
    <col min="4" max="4" width="11.85546875" style="1" customWidth="1"/>
    <col min="5" max="5" width="12" style="1" customWidth="1"/>
    <col min="6" max="6" width="18.5703125" style="1" customWidth="1"/>
    <col min="7" max="7" width="13" style="1" customWidth="1"/>
    <col min="8" max="8" width="10" style="1" customWidth="1"/>
    <col min="9" max="9" width="12.28515625" style="1" customWidth="1"/>
    <col min="10" max="11" width="11.85546875" style="1" customWidth="1"/>
    <col min="12" max="12" width="13.42578125" style="1" customWidth="1"/>
    <col min="13" max="13" width="12.42578125" style="1" customWidth="1"/>
    <col min="14" max="14" width="10.85546875" style="1" customWidth="1"/>
    <col min="15" max="15" width="10.140625" style="1" customWidth="1"/>
    <col min="16" max="16" width="9.140625" style="1"/>
    <col min="17" max="17" width="10.85546875" style="1" customWidth="1"/>
    <col min="18" max="18" width="10.42578125" style="1" customWidth="1"/>
    <col min="19" max="16384" width="9.140625" style="1"/>
  </cols>
  <sheetData>
    <row r="1" spans="2:18" ht="17.25" customHeight="1" x14ac:dyDescent="0.25">
      <c r="B1" s="912" t="s">
        <v>360</v>
      </c>
      <c r="C1" s="2"/>
      <c r="D1" s="2"/>
      <c r="E1" s="2"/>
      <c r="F1" s="2"/>
      <c r="G1" s="2"/>
      <c r="H1" s="2"/>
      <c r="I1" s="2"/>
      <c r="J1" s="2"/>
      <c r="K1" s="897" t="s">
        <v>238</v>
      </c>
      <c r="L1" s="897"/>
      <c r="M1" s="897"/>
      <c r="N1" s="897"/>
      <c r="O1" s="28"/>
      <c r="P1" s="28"/>
      <c r="Q1" s="28"/>
    </row>
    <row r="2" spans="2:18" ht="18" customHeight="1" x14ac:dyDescent="0.25">
      <c r="B2" s="913"/>
      <c r="C2" s="2"/>
      <c r="D2" s="906" t="e">
        <f>#REF!</f>
        <v>#REF!</v>
      </c>
      <c r="E2" s="906"/>
      <c r="F2" s="906"/>
      <c r="G2" s="906"/>
      <c r="H2" s="906"/>
      <c r="I2" s="906"/>
      <c r="J2" s="906"/>
      <c r="K2" s="897" t="s">
        <v>217</v>
      </c>
      <c r="L2" s="897"/>
      <c r="M2" s="897"/>
      <c r="N2" s="897"/>
      <c r="O2" s="28"/>
      <c r="P2" s="28"/>
      <c r="Q2" s="28"/>
      <c r="R2" s="29"/>
    </row>
    <row r="3" spans="2:18" ht="15" customHeight="1" x14ac:dyDescent="0.25">
      <c r="B3" s="913"/>
      <c r="C3" s="2"/>
      <c r="D3" s="907" t="s">
        <v>218</v>
      </c>
      <c r="E3" s="907"/>
      <c r="F3" s="907"/>
      <c r="G3" s="907"/>
      <c r="H3" s="907"/>
      <c r="I3" s="907"/>
      <c r="J3" s="907"/>
      <c r="K3" s="897" t="s">
        <v>219</v>
      </c>
      <c r="L3" s="897"/>
      <c r="M3" s="897"/>
      <c r="N3" s="897"/>
      <c r="O3" s="28"/>
      <c r="P3" s="28"/>
      <c r="Q3" s="28"/>
      <c r="R3" s="29"/>
    </row>
    <row r="4" spans="2:18" ht="17.25" customHeight="1" x14ac:dyDescent="0.25">
      <c r="B4" s="96"/>
      <c r="C4" s="2"/>
      <c r="D4" s="906" t="e">
        <f>#REF!</f>
        <v>#REF!</v>
      </c>
      <c r="E4" s="906"/>
      <c r="F4" s="906" t="e">
        <f>#REF!</f>
        <v>#REF!</v>
      </c>
      <c r="G4" s="906"/>
      <c r="H4" s="906"/>
      <c r="I4" s="906"/>
      <c r="J4" s="906"/>
      <c r="K4" s="32"/>
      <c r="L4" s="32"/>
      <c r="M4" s="32"/>
      <c r="N4" s="164"/>
      <c r="O4" s="165"/>
      <c r="P4" s="165"/>
      <c r="Q4" s="165"/>
      <c r="R4" s="165"/>
    </row>
    <row r="5" spans="2:18" ht="16.5" customHeight="1" x14ac:dyDescent="0.25">
      <c r="B5" s="185"/>
      <c r="C5" s="2"/>
      <c r="D5" s="907" t="s">
        <v>220</v>
      </c>
      <c r="E5" s="907"/>
      <c r="F5" s="907"/>
      <c r="G5" s="907"/>
      <c r="H5" s="907"/>
      <c r="I5" s="907"/>
      <c r="J5" s="907"/>
      <c r="K5" s="25"/>
      <c r="L5" s="25"/>
      <c r="M5" s="25"/>
      <c r="N5" s="2"/>
      <c r="O5" s="2"/>
      <c r="P5" s="2"/>
      <c r="Q5" s="2"/>
      <c r="R5" s="2"/>
    </row>
    <row r="6" spans="2:18" ht="18.75" customHeight="1" x14ac:dyDescent="0.25">
      <c r="B6" s="904" t="s">
        <v>368</v>
      </c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2"/>
      <c r="O6" s="2"/>
      <c r="P6" s="2"/>
      <c r="Q6" s="2"/>
      <c r="R6" s="2"/>
    </row>
    <row r="7" spans="2:18" ht="19.5" customHeight="1" x14ac:dyDescent="0.25">
      <c r="B7" s="904" t="s">
        <v>379</v>
      </c>
      <c r="C7" s="904"/>
      <c r="D7" s="904"/>
      <c r="E7" s="904"/>
      <c r="F7" s="904"/>
      <c r="G7" s="904"/>
      <c r="H7" s="904"/>
      <c r="I7" s="904"/>
      <c r="J7" s="904"/>
      <c r="K7" s="904"/>
      <c r="L7" s="904"/>
      <c r="M7" s="904"/>
      <c r="N7" s="2"/>
      <c r="O7" s="2"/>
      <c r="P7" s="2"/>
      <c r="Q7" s="2"/>
      <c r="R7" s="2"/>
    </row>
    <row r="8" spans="2:18" ht="17.25" customHeight="1" x14ac:dyDescent="0.25">
      <c r="B8" s="905" t="s">
        <v>239</v>
      </c>
      <c r="C8" s="905"/>
      <c r="D8" s="905"/>
      <c r="E8" s="905"/>
      <c r="F8" s="905"/>
      <c r="G8" s="905"/>
      <c r="H8" s="905"/>
      <c r="I8" s="905"/>
      <c r="J8" s="905"/>
      <c r="K8" s="905"/>
      <c r="L8" s="905"/>
      <c r="M8" s="905"/>
      <c r="N8" s="2"/>
      <c r="O8" s="2"/>
      <c r="P8" s="2"/>
      <c r="Q8" s="2"/>
      <c r="R8" s="2"/>
    </row>
    <row r="9" spans="2:18" ht="18" customHeight="1" x14ac:dyDescent="0.25">
      <c r="B9" s="2"/>
      <c r="C9" s="2"/>
      <c r="D9" s="2"/>
      <c r="E9" s="894" t="e">
        <f>#REF!</f>
        <v>#REF!</v>
      </c>
      <c r="F9" s="894"/>
      <c r="G9" s="894"/>
      <c r="H9" s="22" t="s">
        <v>234</v>
      </c>
      <c r="I9" s="3"/>
      <c r="L9" s="2"/>
      <c r="M9" s="2"/>
      <c r="N9" s="2"/>
      <c r="O9" s="2"/>
      <c r="P9" s="2"/>
      <c r="Q9" s="2"/>
      <c r="R9" s="2"/>
    </row>
    <row r="10" spans="2:18" ht="18.75" customHeight="1" thickBot="1" x14ac:dyDescent="0.3">
      <c r="B10" s="2"/>
      <c r="C10" s="2"/>
      <c r="D10" s="2"/>
      <c r="E10" s="907" t="s">
        <v>221</v>
      </c>
      <c r="F10" s="907"/>
      <c r="G10" s="907"/>
      <c r="H10" s="907"/>
      <c r="I10" s="907"/>
      <c r="L10" s="2"/>
      <c r="M10" s="2"/>
      <c r="N10" s="2"/>
      <c r="O10" s="2"/>
      <c r="P10" s="2"/>
      <c r="Q10" s="2"/>
      <c r="R10" s="2"/>
    </row>
    <row r="11" spans="2:18" ht="20.25" customHeight="1" x14ac:dyDescent="0.25">
      <c r="B11" s="927" t="s">
        <v>45</v>
      </c>
      <c r="C11" s="915" t="s">
        <v>1</v>
      </c>
      <c r="D11" s="917" t="s">
        <v>129</v>
      </c>
      <c r="E11" s="919" t="s">
        <v>133</v>
      </c>
      <c r="F11" s="921" t="s">
        <v>84</v>
      </c>
      <c r="G11" s="922"/>
      <c r="H11" s="922"/>
      <c r="I11" s="922"/>
      <c r="J11" s="922"/>
      <c r="K11" s="917"/>
      <c r="L11" s="923" t="s">
        <v>132</v>
      </c>
      <c r="M11" s="925" t="s">
        <v>92</v>
      </c>
      <c r="N11" s="59"/>
      <c r="O11" s="59"/>
      <c r="P11" s="24"/>
      <c r="Q11" s="24"/>
      <c r="R11" s="24"/>
    </row>
    <row r="12" spans="2:18" ht="39.75" customHeight="1" thickBot="1" x14ac:dyDescent="0.3">
      <c r="B12" s="928"/>
      <c r="C12" s="916"/>
      <c r="D12" s="918"/>
      <c r="E12" s="920"/>
      <c r="F12" s="167" t="s">
        <v>130</v>
      </c>
      <c r="G12" s="167" t="s">
        <v>131</v>
      </c>
      <c r="H12" s="167" t="s">
        <v>87</v>
      </c>
      <c r="I12" s="167" t="s">
        <v>88</v>
      </c>
      <c r="J12" s="167" t="s">
        <v>89</v>
      </c>
      <c r="K12" s="167" t="s">
        <v>90</v>
      </c>
      <c r="L12" s="924"/>
      <c r="M12" s="926"/>
      <c r="N12" s="58"/>
      <c r="O12" s="59"/>
      <c r="P12" s="24"/>
      <c r="Q12" s="24"/>
      <c r="R12" s="24"/>
    </row>
    <row r="13" spans="2:18" ht="17.25" customHeight="1" thickBot="1" x14ac:dyDescent="0.3">
      <c r="B13" s="74" t="s">
        <v>6</v>
      </c>
      <c r="C13" s="75" t="s">
        <v>7</v>
      </c>
      <c r="D13" s="76">
        <v>1</v>
      </c>
      <c r="E13" s="77">
        <v>2</v>
      </c>
      <c r="F13" s="77">
        <v>3</v>
      </c>
      <c r="G13" s="77">
        <v>4</v>
      </c>
      <c r="H13" s="77">
        <v>5</v>
      </c>
      <c r="I13" s="77">
        <v>6</v>
      </c>
      <c r="J13" s="77">
        <v>7</v>
      </c>
      <c r="K13" s="77">
        <v>8</v>
      </c>
      <c r="L13" s="77">
        <v>9</v>
      </c>
      <c r="M13" s="78">
        <v>10</v>
      </c>
      <c r="N13" s="60"/>
      <c r="O13" s="60"/>
      <c r="P13" s="24"/>
      <c r="Q13" s="24"/>
      <c r="R13" s="24"/>
    </row>
    <row r="14" spans="2:18" ht="17.25" customHeight="1" x14ac:dyDescent="0.25">
      <c r="B14" s="79" t="s">
        <v>134</v>
      </c>
      <c r="C14" s="80">
        <v>10</v>
      </c>
      <c r="D14" s="42"/>
      <c r="E14" s="42"/>
      <c r="F14" s="81">
        <f>VIII!F6</f>
        <v>22717.74</v>
      </c>
      <c r="G14" s="81">
        <f>VIII!G6</f>
        <v>56032.86</v>
      </c>
      <c r="H14" s="81">
        <f>VIII!H6</f>
        <v>1482.3</v>
      </c>
      <c r="I14" s="81">
        <f>VIII!I6</f>
        <v>1872.3</v>
      </c>
      <c r="J14" s="81">
        <f>VIII!J6</f>
        <v>24267.51</v>
      </c>
      <c r="K14" s="81">
        <f>VIII!K6</f>
        <v>106372.71</v>
      </c>
      <c r="L14" s="42"/>
      <c r="M14" s="71"/>
      <c r="N14" s="63"/>
      <c r="O14" s="63"/>
      <c r="P14" s="24"/>
      <c r="Q14" s="24"/>
      <c r="R14" s="24"/>
    </row>
    <row r="15" spans="2:18" ht="17.25" customHeight="1" x14ac:dyDescent="0.25">
      <c r="B15" s="82" t="s">
        <v>135</v>
      </c>
      <c r="C15" s="83">
        <v>11</v>
      </c>
      <c r="D15" s="84">
        <f>VIII!D7</f>
        <v>40747.14</v>
      </c>
      <c r="E15" s="84">
        <f>VIII!E7</f>
        <v>370700.97</v>
      </c>
      <c r="F15" s="42"/>
      <c r="G15" s="42"/>
      <c r="H15" s="42"/>
      <c r="I15" s="42"/>
      <c r="J15" s="42"/>
      <c r="K15" s="42"/>
      <c r="L15" s="68">
        <f>VIII!L7</f>
        <v>97103.57</v>
      </c>
      <c r="M15" s="155">
        <f>VIII!M7</f>
        <v>261.95</v>
      </c>
      <c r="N15" s="63"/>
      <c r="O15" s="63"/>
      <c r="P15" s="24"/>
      <c r="Q15" s="24"/>
      <c r="R15" s="24"/>
    </row>
    <row r="16" spans="2:18" ht="17.25" customHeight="1" x14ac:dyDescent="0.25">
      <c r="B16" s="82" t="s">
        <v>136</v>
      </c>
      <c r="C16" s="83">
        <v>12</v>
      </c>
      <c r="D16" s="84">
        <f>VIII!D8</f>
        <v>40599</v>
      </c>
      <c r="E16" s="84">
        <f>VIII!E8</f>
        <v>1332.36</v>
      </c>
      <c r="F16" s="42"/>
      <c r="G16" s="42"/>
      <c r="H16" s="42"/>
      <c r="I16" s="42"/>
      <c r="J16" s="42"/>
      <c r="K16" s="42"/>
      <c r="L16" s="68">
        <f>VIII!L8</f>
        <v>6671.52</v>
      </c>
      <c r="M16" s="155">
        <f>VIII!M8</f>
        <v>5007.3100000000004</v>
      </c>
      <c r="N16" s="63"/>
      <c r="O16" s="63"/>
      <c r="P16" s="24"/>
      <c r="Q16" s="24"/>
      <c r="R16" s="24"/>
    </row>
    <row r="17" spans="2:19" ht="17.25" customHeight="1" x14ac:dyDescent="0.25">
      <c r="B17" s="82" t="s">
        <v>137</v>
      </c>
      <c r="C17" s="83">
        <v>20</v>
      </c>
      <c r="D17" s="42"/>
      <c r="E17" s="42"/>
      <c r="F17" s="68">
        <f>VIII!F9</f>
        <v>7304.68</v>
      </c>
      <c r="G17" s="68">
        <f>VIII!G9</f>
        <v>21050.66</v>
      </c>
      <c r="H17" s="68">
        <f>VIII!H9</f>
        <v>610.13</v>
      </c>
      <c r="I17" s="68">
        <f>VIII!I9</f>
        <v>558.04</v>
      </c>
      <c r="J17" s="68">
        <f>VIII!J9</f>
        <v>8166.79</v>
      </c>
      <c r="K17" s="68">
        <f>VIII!K9</f>
        <v>37690.29</v>
      </c>
      <c r="L17" s="42"/>
      <c r="M17" s="156"/>
      <c r="N17" s="63"/>
      <c r="O17" s="63"/>
      <c r="P17" s="24"/>
      <c r="Q17" s="24"/>
      <c r="R17" s="24"/>
    </row>
    <row r="18" spans="2:19" ht="17.25" customHeight="1" thickBot="1" x14ac:dyDescent="0.3">
      <c r="B18" s="85" t="s">
        <v>138</v>
      </c>
      <c r="C18" s="86">
        <v>21</v>
      </c>
      <c r="D18" s="87">
        <f>VIII!D10</f>
        <v>53237.49</v>
      </c>
      <c r="E18" s="87">
        <f>VIII!E10</f>
        <v>15222.38</v>
      </c>
      <c r="F18" s="42"/>
      <c r="G18" s="42"/>
      <c r="H18" s="42"/>
      <c r="I18" s="42"/>
      <c r="J18" s="42"/>
      <c r="K18" s="42"/>
      <c r="L18" s="69">
        <f>VIII!L10</f>
        <v>35052.51</v>
      </c>
      <c r="M18" s="157">
        <f>VIII!M10</f>
        <v>2302.6999999999998</v>
      </c>
      <c r="N18" s="63"/>
      <c r="O18" s="63"/>
      <c r="P18" s="24"/>
      <c r="Q18" s="24"/>
      <c r="R18" s="24"/>
    </row>
    <row r="19" spans="2:19" ht="17.25" customHeight="1" x14ac:dyDescent="0.25">
      <c r="B19" s="79" t="s">
        <v>139</v>
      </c>
      <c r="C19" s="80">
        <v>30</v>
      </c>
      <c r="D19" s="42"/>
      <c r="E19" s="42"/>
      <c r="F19" s="67">
        <f>VIII!F11</f>
        <v>11195.21</v>
      </c>
      <c r="G19" s="67">
        <f>VIII!G11</f>
        <v>59470.879999999997</v>
      </c>
      <c r="H19" s="67">
        <f>VIII!H11</f>
        <v>870.23</v>
      </c>
      <c r="I19" s="67">
        <f>VIII!I11</f>
        <v>2100.38</v>
      </c>
      <c r="J19" s="67">
        <f>VIII!J11</f>
        <v>17427.37</v>
      </c>
      <c r="K19" s="67">
        <f>VIII!K11</f>
        <v>91064.07</v>
      </c>
      <c r="L19" s="42"/>
      <c r="M19" s="156"/>
      <c r="N19" s="63"/>
      <c r="O19" s="63"/>
      <c r="P19" s="24"/>
      <c r="Q19" s="24"/>
      <c r="R19" s="24"/>
    </row>
    <row r="20" spans="2:19" ht="17.25" customHeight="1" thickBot="1" x14ac:dyDescent="0.3">
      <c r="B20" s="85" t="s">
        <v>151</v>
      </c>
      <c r="C20" s="86">
        <v>31</v>
      </c>
      <c r="D20" s="87">
        <f>VIII!D12</f>
        <v>419302</v>
      </c>
      <c r="E20" s="87">
        <f>VIII!E12</f>
        <v>92408.84</v>
      </c>
      <c r="F20" s="42"/>
      <c r="G20" s="42"/>
      <c r="H20" s="42"/>
      <c r="I20" s="42"/>
      <c r="J20" s="42"/>
      <c r="K20" s="42"/>
      <c r="L20" s="69">
        <f>VIII!L12</f>
        <v>90344.94</v>
      </c>
      <c r="M20" s="157">
        <f>VIII!M12</f>
        <v>977.67</v>
      </c>
      <c r="N20" s="63"/>
      <c r="O20" s="63"/>
      <c r="P20" s="24"/>
      <c r="Q20" s="24"/>
      <c r="R20" s="24"/>
    </row>
    <row r="21" spans="2:19" ht="17.25" customHeight="1" thickBot="1" x14ac:dyDescent="0.3">
      <c r="B21" s="79" t="s">
        <v>140</v>
      </c>
      <c r="C21" s="80">
        <v>40</v>
      </c>
      <c r="D21" s="87">
        <f>VIII!D13</f>
        <v>0</v>
      </c>
      <c r="E21" s="87">
        <f>VIII!E13</f>
        <v>0</v>
      </c>
      <c r="F21" s="87">
        <f>VIII!F13</f>
        <v>26.59</v>
      </c>
      <c r="G21" s="87">
        <f>VIII!G13</f>
        <v>21.09</v>
      </c>
      <c r="H21" s="87">
        <f>VIII!H13</f>
        <v>1.35</v>
      </c>
      <c r="I21" s="87">
        <f>VIII!I13</f>
        <v>3.15</v>
      </c>
      <c r="J21" s="87">
        <f>VIII!J13</f>
        <v>8.2799999999999994</v>
      </c>
      <c r="K21" s="87">
        <f>VIII!K13</f>
        <v>60.45</v>
      </c>
      <c r="L21" s="42"/>
      <c r="M21" s="156"/>
      <c r="N21" s="63"/>
      <c r="O21" s="63"/>
      <c r="P21" s="24"/>
      <c r="Q21" s="24"/>
      <c r="R21" s="24"/>
    </row>
    <row r="22" spans="2:19" ht="17.25" customHeight="1" thickBot="1" x14ac:dyDescent="0.3">
      <c r="B22" s="82" t="s">
        <v>141</v>
      </c>
      <c r="C22" s="83">
        <v>41</v>
      </c>
      <c r="D22" s="87">
        <f>VIII!D14</f>
        <v>370.5</v>
      </c>
      <c r="E22" s="87">
        <f>VIII!E14</f>
        <v>9.52</v>
      </c>
      <c r="F22" s="87">
        <f>VIII!F14</f>
        <v>26.59</v>
      </c>
      <c r="G22" s="87">
        <f>VIII!G14</f>
        <v>21.09</v>
      </c>
      <c r="H22" s="87">
        <f>VIII!H14</f>
        <v>1.35</v>
      </c>
      <c r="I22" s="87">
        <f>VIII!I14</f>
        <v>3.15</v>
      </c>
      <c r="J22" s="87">
        <f>VIII!J14</f>
        <v>8.2799999999999994</v>
      </c>
      <c r="K22" s="87">
        <f>VIII!K14</f>
        <v>60.45</v>
      </c>
      <c r="L22" s="87">
        <f>VIII!L14</f>
        <v>60.45</v>
      </c>
      <c r="M22" s="158">
        <f>VIII!M14</f>
        <v>6351.54</v>
      </c>
      <c r="N22" s="63"/>
      <c r="O22" s="63"/>
      <c r="P22" s="24"/>
      <c r="Q22" s="24"/>
      <c r="R22" s="24"/>
    </row>
    <row r="23" spans="2:19" ht="17.25" customHeight="1" thickBot="1" x14ac:dyDescent="0.3">
      <c r="B23" s="85" t="s">
        <v>142</v>
      </c>
      <c r="C23" s="86">
        <v>42</v>
      </c>
      <c r="D23" s="87">
        <f>VIII!D15</f>
        <v>0</v>
      </c>
      <c r="E23" s="87">
        <f>VIII!E15</f>
        <v>0</v>
      </c>
      <c r="F23" s="87">
        <f>VIII!F15</f>
        <v>0</v>
      </c>
      <c r="G23" s="87">
        <f>VIII!G15</f>
        <v>0</v>
      </c>
      <c r="H23" s="87">
        <f>VIII!H15</f>
        <v>0</v>
      </c>
      <c r="I23" s="87">
        <f>VIII!I15</f>
        <v>0</v>
      </c>
      <c r="J23" s="87">
        <f>VIII!J15</f>
        <v>0</v>
      </c>
      <c r="K23" s="87">
        <f>VIII!K15</f>
        <v>0</v>
      </c>
      <c r="L23" s="87">
        <f>VIII!L15</f>
        <v>0</v>
      </c>
      <c r="M23" s="158">
        <f>VIII!M15</f>
        <v>0</v>
      </c>
      <c r="N23" s="63"/>
      <c r="O23" s="63"/>
      <c r="P23" s="24"/>
      <c r="Q23" s="24"/>
      <c r="R23" s="24"/>
    </row>
    <row r="24" spans="2:19" ht="17.25" customHeight="1" thickBot="1" x14ac:dyDescent="0.3">
      <c r="B24" s="79" t="s">
        <v>143</v>
      </c>
      <c r="C24" s="80">
        <v>50</v>
      </c>
      <c r="D24" s="42"/>
      <c r="E24" s="42"/>
      <c r="F24" s="87">
        <f>VIII!F16</f>
        <v>4004.61</v>
      </c>
      <c r="G24" s="87">
        <f>VIII!G16</f>
        <v>47393.37</v>
      </c>
      <c r="H24" s="87">
        <f>VIII!H16</f>
        <v>845.2</v>
      </c>
      <c r="I24" s="87">
        <f>VIII!I16</f>
        <v>1784.71</v>
      </c>
      <c r="J24" s="87">
        <f>VIII!J16</f>
        <v>26131.52</v>
      </c>
      <c r="K24" s="87">
        <f>VIII!K16</f>
        <v>80159.41</v>
      </c>
      <c r="L24" s="42"/>
      <c r="M24" s="156"/>
      <c r="N24" s="63"/>
      <c r="O24" s="63"/>
      <c r="P24" s="24"/>
      <c r="Q24" s="24"/>
      <c r="R24" s="24"/>
    </row>
    <row r="25" spans="2:19" ht="17.25" customHeight="1" thickBot="1" x14ac:dyDescent="0.3">
      <c r="B25" s="82" t="s">
        <v>144</v>
      </c>
      <c r="C25" s="83">
        <v>51</v>
      </c>
      <c r="D25" s="87">
        <f>VIII!D17</f>
        <v>840.97</v>
      </c>
      <c r="E25" s="87">
        <f>VIII!E17</f>
        <v>206790.76</v>
      </c>
      <c r="F25" s="87">
        <f>VIII!F17</f>
        <v>1463.23</v>
      </c>
      <c r="G25" s="87">
        <f>VIII!G17</f>
        <v>9325.94</v>
      </c>
      <c r="H25" s="87">
        <f>VIII!H17</f>
        <v>129.69</v>
      </c>
      <c r="I25" s="87">
        <f>VIII!I17</f>
        <v>373.55</v>
      </c>
      <c r="J25" s="87">
        <f>VIII!J17</f>
        <v>6067.27</v>
      </c>
      <c r="K25" s="87">
        <f>VIII!K17</f>
        <v>17359.689999999999</v>
      </c>
      <c r="L25" s="87">
        <f>VIII!L17</f>
        <v>14817.35</v>
      </c>
      <c r="M25" s="158">
        <f>VIII!M17</f>
        <v>71.650000000000006</v>
      </c>
      <c r="N25" s="63"/>
      <c r="O25" s="63"/>
      <c r="P25" s="24"/>
      <c r="Q25" s="24"/>
      <c r="R25" s="24"/>
    </row>
    <row r="26" spans="2:19" ht="17.25" customHeight="1" thickBot="1" x14ac:dyDescent="0.3">
      <c r="B26" s="82" t="s">
        <v>138</v>
      </c>
      <c r="C26" s="83">
        <v>52</v>
      </c>
      <c r="D26" s="87">
        <f>VIII!D18</f>
        <v>5163.59</v>
      </c>
      <c r="E26" s="87">
        <f>VIII!E18</f>
        <v>84925.61</v>
      </c>
      <c r="F26" s="87">
        <f>VIII!F18</f>
        <v>2541.38</v>
      </c>
      <c r="G26" s="87">
        <f>VIII!G18</f>
        <v>38067.43</v>
      </c>
      <c r="H26" s="87">
        <f>VIII!H18</f>
        <v>715.51</v>
      </c>
      <c r="I26" s="87">
        <f>VIII!I18</f>
        <v>1411.16</v>
      </c>
      <c r="J26" s="87">
        <f>VIII!J18</f>
        <v>20064.25</v>
      </c>
      <c r="K26" s="87">
        <f>VIII!K18</f>
        <v>62799.73</v>
      </c>
      <c r="L26" s="87">
        <f>VIII!L18</f>
        <v>54797.37</v>
      </c>
      <c r="M26" s="158">
        <f>VIII!M18</f>
        <v>645.24</v>
      </c>
      <c r="N26" s="63"/>
      <c r="O26" s="63"/>
      <c r="P26" s="24"/>
      <c r="Q26" s="24"/>
      <c r="R26" s="24"/>
    </row>
    <row r="27" spans="2:19" ht="17.25" customHeight="1" thickBot="1" x14ac:dyDescent="0.3">
      <c r="B27" s="82" t="s">
        <v>145</v>
      </c>
      <c r="C27" s="83">
        <v>60</v>
      </c>
      <c r="D27" s="42"/>
      <c r="E27" s="42"/>
      <c r="F27" s="87">
        <f>VIII!F19</f>
        <v>0</v>
      </c>
      <c r="G27" s="87">
        <f>VIII!G19</f>
        <v>0</v>
      </c>
      <c r="H27" s="87">
        <f>VIII!H19</f>
        <v>0</v>
      </c>
      <c r="I27" s="87">
        <f>VIII!I19</f>
        <v>0</v>
      </c>
      <c r="J27" s="87">
        <f>VIII!J19</f>
        <v>0</v>
      </c>
      <c r="K27" s="87">
        <f>VIII!K19</f>
        <v>0</v>
      </c>
      <c r="L27" s="42"/>
      <c r="M27" s="156"/>
      <c r="N27" s="63"/>
      <c r="O27" s="63"/>
      <c r="P27" s="24"/>
      <c r="Q27" s="24"/>
      <c r="R27" s="24"/>
    </row>
    <row r="28" spans="2:19" ht="17.25" customHeight="1" thickBot="1" x14ac:dyDescent="0.3">
      <c r="B28" s="82" t="s">
        <v>144</v>
      </c>
      <c r="C28" s="83">
        <v>61</v>
      </c>
      <c r="D28" s="87">
        <f>VIII!D20</f>
        <v>0</v>
      </c>
      <c r="E28" s="87">
        <f>VIII!E20</f>
        <v>0</v>
      </c>
      <c r="F28" s="87">
        <f>VIII!F20</f>
        <v>0</v>
      </c>
      <c r="G28" s="87">
        <f>VIII!G20</f>
        <v>0</v>
      </c>
      <c r="H28" s="87">
        <f>VIII!H20</f>
        <v>0</v>
      </c>
      <c r="I28" s="87">
        <f>VIII!I20</f>
        <v>0</v>
      </c>
      <c r="J28" s="87">
        <f>VIII!J20</f>
        <v>0</v>
      </c>
      <c r="K28" s="87">
        <f>VIII!K20</f>
        <v>0</v>
      </c>
      <c r="L28" s="87">
        <f>VIII!L20</f>
        <v>0</v>
      </c>
      <c r="M28" s="158">
        <f>VIII!M20</f>
        <v>0</v>
      </c>
      <c r="N28" s="63"/>
      <c r="O28" s="63"/>
      <c r="P28" s="24"/>
      <c r="Q28" s="24"/>
      <c r="R28" s="24"/>
    </row>
    <row r="29" spans="2:19" ht="17.25" customHeight="1" thickBot="1" x14ac:dyDescent="0.3">
      <c r="B29" s="85" t="s">
        <v>138</v>
      </c>
      <c r="C29" s="86">
        <v>62</v>
      </c>
      <c r="D29" s="87">
        <f>VIII!D21</f>
        <v>0</v>
      </c>
      <c r="E29" s="87">
        <f>VIII!E21</f>
        <v>0</v>
      </c>
      <c r="F29" s="87">
        <f>VIII!F21</f>
        <v>0</v>
      </c>
      <c r="G29" s="87">
        <f>VIII!G21</f>
        <v>0</v>
      </c>
      <c r="H29" s="87">
        <f>VIII!H21</f>
        <v>0</v>
      </c>
      <c r="I29" s="87">
        <f>VIII!I21</f>
        <v>0</v>
      </c>
      <c r="J29" s="87">
        <f>VIII!J21</f>
        <v>0</v>
      </c>
      <c r="K29" s="87">
        <f>VIII!K21</f>
        <v>0</v>
      </c>
      <c r="L29" s="87">
        <f>VIII!L21</f>
        <v>0</v>
      </c>
      <c r="M29" s="158">
        <f>VIII!M21</f>
        <v>0</v>
      </c>
      <c r="N29" s="63"/>
      <c r="O29" s="63"/>
      <c r="P29" s="24"/>
      <c r="Q29" s="24"/>
      <c r="R29" s="24"/>
    </row>
    <row r="30" spans="2:19" ht="17.25" customHeight="1" thickBot="1" x14ac:dyDescent="0.3">
      <c r="B30" s="88" t="s">
        <v>146</v>
      </c>
      <c r="C30" s="89">
        <v>80</v>
      </c>
      <c r="D30" s="87">
        <f>VIII!D22</f>
        <v>958</v>
      </c>
      <c r="E30" s="42"/>
      <c r="F30" s="87">
        <f>VIII!F22</f>
        <v>855.34</v>
      </c>
      <c r="G30" s="87">
        <f>VIII!G22</f>
        <v>354.01</v>
      </c>
      <c r="H30" s="87">
        <f>VIII!H22</f>
        <v>28.61</v>
      </c>
      <c r="I30" s="87">
        <f>VIII!I22</f>
        <v>35.94</v>
      </c>
      <c r="J30" s="87">
        <f>VIII!J22</f>
        <v>222.83</v>
      </c>
      <c r="K30" s="87">
        <f>VIII!K22</f>
        <v>1496.73</v>
      </c>
      <c r="L30" s="42"/>
      <c r="M30" s="156"/>
      <c r="P30" s="24"/>
      <c r="Q30" s="24"/>
      <c r="R30" s="24"/>
    </row>
    <row r="31" spans="2:19" ht="17.25" customHeight="1" thickBot="1" x14ac:dyDescent="0.3">
      <c r="B31" s="79" t="s">
        <v>147</v>
      </c>
      <c r="C31" s="80">
        <v>90</v>
      </c>
      <c r="D31" s="87">
        <f>VIII!D23</f>
        <v>40</v>
      </c>
      <c r="E31" s="42"/>
      <c r="F31" s="87">
        <f>VIII!F23</f>
        <v>1</v>
      </c>
      <c r="G31" s="87">
        <f>VIII!G23</f>
        <v>0.13</v>
      </c>
      <c r="H31" s="87">
        <f>VIII!H23</f>
        <v>0.2</v>
      </c>
      <c r="I31" s="87">
        <f>VIII!I23</f>
        <v>7.0000000000000007E-2</v>
      </c>
      <c r="J31" s="87">
        <f>VIII!J23</f>
        <v>0.08</v>
      </c>
      <c r="K31" s="87">
        <f>VIII!K23</f>
        <v>1.48</v>
      </c>
      <c r="L31" s="42"/>
      <c r="M31" s="156"/>
    </row>
    <row r="32" spans="2:19" ht="17.25" customHeight="1" thickBot="1" x14ac:dyDescent="0.3">
      <c r="B32" s="82" t="s">
        <v>148</v>
      </c>
      <c r="C32" s="83">
        <v>91</v>
      </c>
      <c r="D32" s="87">
        <f>VIII!D24</f>
        <v>0</v>
      </c>
      <c r="E32" s="87">
        <f>VIII!E24</f>
        <v>75.2</v>
      </c>
      <c r="F32" s="87">
        <f>VIII!F24</f>
        <v>1</v>
      </c>
      <c r="G32" s="87">
        <f>VIII!G24</f>
        <v>0.13</v>
      </c>
      <c r="H32" s="87">
        <f>VIII!H24</f>
        <v>0.2</v>
      </c>
      <c r="I32" s="87">
        <f>VIII!I24</f>
        <v>7.0000000000000007E-2</v>
      </c>
      <c r="J32" s="87">
        <f>VIII!J24</f>
        <v>0.08</v>
      </c>
      <c r="K32" s="87">
        <f>VIII!K24</f>
        <v>1.48</v>
      </c>
      <c r="L32" s="87">
        <f>VIII!L24</f>
        <v>1.48</v>
      </c>
      <c r="M32" s="158">
        <f>VIII!M24</f>
        <v>19.66</v>
      </c>
      <c r="S32" s="5"/>
    </row>
    <row r="33" spans="1:19" ht="17.25" customHeight="1" thickBot="1" x14ac:dyDescent="0.3">
      <c r="B33" s="85" t="s">
        <v>149</v>
      </c>
      <c r="C33" s="86">
        <v>92</v>
      </c>
      <c r="D33" s="87">
        <f>VIII!D25</f>
        <v>0</v>
      </c>
      <c r="E33" s="87">
        <f>VIII!E25</f>
        <v>0</v>
      </c>
      <c r="F33" s="87">
        <f>VIII!F25</f>
        <v>0</v>
      </c>
      <c r="G33" s="87">
        <f>VIII!G25</f>
        <v>0</v>
      </c>
      <c r="H33" s="87">
        <f>VIII!H25</f>
        <v>0</v>
      </c>
      <c r="I33" s="87">
        <f>VIII!I25</f>
        <v>0</v>
      </c>
      <c r="J33" s="87">
        <f>VIII!J25</f>
        <v>0</v>
      </c>
      <c r="K33" s="87">
        <f>VIII!K25</f>
        <v>0</v>
      </c>
      <c r="L33" s="87">
        <f>VIII!L25</f>
        <v>0</v>
      </c>
      <c r="M33" s="158">
        <f>VIII!M25</f>
        <v>0</v>
      </c>
      <c r="S33" s="5"/>
    </row>
    <row r="34" spans="1:19" ht="17.25" customHeight="1" thickBot="1" x14ac:dyDescent="0.3">
      <c r="B34" s="90" t="s">
        <v>150</v>
      </c>
      <c r="C34" s="91">
        <v>100</v>
      </c>
      <c r="D34" s="42"/>
      <c r="E34" s="87">
        <f>VIII!E26</f>
        <v>1573.91</v>
      </c>
      <c r="F34" s="87">
        <f>VIII!F26</f>
        <v>505.61</v>
      </c>
      <c r="G34" s="87">
        <f>VIII!G26</f>
        <v>802.33</v>
      </c>
      <c r="H34" s="87">
        <f>VIII!H26</f>
        <v>52.99</v>
      </c>
      <c r="I34" s="87">
        <f>VIII!I26</f>
        <v>209.38</v>
      </c>
      <c r="J34" s="87">
        <f>VIII!J26</f>
        <v>1244.67</v>
      </c>
      <c r="K34" s="87">
        <f>VIII!K26</f>
        <v>2814.97</v>
      </c>
      <c r="L34" s="87">
        <f>VIII!L26</f>
        <v>2814.97</v>
      </c>
      <c r="M34" s="158">
        <f>VIII!M26</f>
        <v>1788.51</v>
      </c>
    </row>
    <row r="35" spans="1:19" ht="17.25" customHeight="1" thickBot="1" x14ac:dyDescent="0.3">
      <c r="B35" s="88" t="s">
        <v>106</v>
      </c>
      <c r="C35" s="89">
        <v>110</v>
      </c>
      <c r="D35" s="42"/>
      <c r="E35" s="42"/>
      <c r="F35" s="87">
        <f>VIII!F27</f>
        <v>2383.19</v>
      </c>
      <c r="G35" s="87">
        <f>VIII!G27</f>
        <v>4576.54</v>
      </c>
      <c r="H35" s="87">
        <f>VIII!H27</f>
        <v>174.84</v>
      </c>
      <c r="I35" s="87">
        <f>VIII!I27</f>
        <v>128.02000000000001</v>
      </c>
      <c r="J35" s="87">
        <f>VIII!J27</f>
        <v>2959.99</v>
      </c>
      <c r="K35" s="87">
        <f>VIII!K27</f>
        <v>10222.58</v>
      </c>
      <c r="L35" s="42"/>
      <c r="M35" s="71"/>
    </row>
    <row r="36" spans="1:19" ht="17.25" customHeight="1" thickBot="1" x14ac:dyDescent="0.3">
      <c r="B36" s="92" t="s">
        <v>33</v>
      </c>
      <c r="C36" s="93">
        <v>120</v>
      </c>
      <c r="D36" s="72"/>
      <c r="E36" s="72"/>
      <c r="F36" s="87">
        <f>VIII!F28</f>
        <v>48993.97</v>
      </c>
      <c r="G36" s="87">
        <f>VIII!G28</f>
        <v>189701.86</v>
      </c>
      <c r="H36" s="87">
        <f>VIII!H28</f>
        <v>4065.84</v>
      </c>
      <c r="I36" s="87">
        <f>VIII!I28</f>
        <v>6691.98</v>
      </c>
      <c r="J36" s="87">
        <f>VIII!J28</f>
        <v>80429.05</v>
      </c>
      <c r="K36" s="87">
        <f>VIII!K28</f>
        <v>329882.7</v>
      </c>
      <c r="L36" s="87">
        <f>VIII!L28</f>
        <v>301664.15999999997</v>
      </c>
      <c r="M36" s="73"/>
    </row>
    <row r="37" spans="1:19" ht="4.5" customHeight="1" x14ac:dyDescent="0.25"/>
    <row r="38" spans="1:19" ht="18.75" customHeight="1" x14ac:dyDescent="0.25">
      <c r="A38" s="6"/>
      <c r="B38" s="1" t="s">
        <v>356</v>
      </c>
      <c r="C38" s="4"/>
      <c r="E38" s="911"/>
      <c r="F38" s="911"/>
      <c r="G38" s="911"/>
      <c r="H38" s="911"/>
      <c r="I38" s="27"/>
      <c r="J38" s="909" t="e">
        <f>#REF!</f>
        <v>#REF!</v>
      </c>
      <c r="K38" s="909"/>
      <c r="L38" s="909"/>
      <c r="M38" s="909"/>
      <c r="N38" s="6"/>
      <c r="O38" s="6"/>
      <c r="P38" s="6"/>
      <c r="Q38" s="6"/>
    </row>
    <row r="39" spans="1:19" ht="18.75" customHeight="1" x14ac:dyDescent="0.25">
      <c r="A39" s="6"/>
      <c r="C39" s="4"/>
      <c r="D39" s="6"/>
      <c r="E39" s="910" t="s">
        <v>223</v>
      </c>
      <c r="F39" s="910"/>
      <c r="G39" s="910"/>
      <c r="H39" s="910"/>
      <c r="I39" s="26"/>
      <c r="J39" s="910" t="s">
        <v>224</v>
      </c>
      <c r="K39" s="910"/>
      <c r="L39" s="910"/>
      <c r="M39" s="910"/>
      <c r="N39" s="59"/>
      <c r="O39" s="59"/>
      <c r="P39" s="6"/>
      <c r="Q39" s="6"/>
    </row>
    <row r="40" spans="1:19" ht="18.75" customHeight="1" x14ac:dyDescent="0.25">
      <c r="A40" s="6"/>
      <c r="B40" s="1" t="s">
        <v>225</v>
      </c>
      <c r="C40" s="4"/>
      <c r="D40" s="6"/>
      <c r="E40" s="895"/>
      <c r="F40" s="895"/>
      <c r="G40" s="895"/>
      <c r="H40" s="895"/>
      <c r="I40" s="31"/>
      <c r="J40" s="909" t="e">
        <f>#REF!</f>
        <v>#REF!</v>
      </c>
      <c r="K40" s="909"/>
      <c r="L40" s="909"/>
      <c r="M40" s="909"/>
      <c r="N40" s="58"/>
      <c r="O40" s="59"/>
      <c r="P40" s="30"/>
      <c r="Q40" s="30"/>
      <c r="R40" s="30"/>
    </row>
    <row r="41" spans="1:19" ht="18.75" customHeight="1" x14ac:dyDescent="0.25">
      <c r="A41" s="6"/>
      <c r="C41" s="4"/>
      <c r="E41" s="910" t="s">
        <v>223</v>
      </c>
      <c r="F41" s="910"/>
      <c r="G41" s="910"/>
      <c r="H41" s="910"/>
      <c r="I41" s="26"/>
      <c r="J41" s="910" t="s">
        <v>224</v>
      </c>
      <c r="K41" s="910"/>
      <c r="L41" s="910"/>
      <c r="M41" s="910"/>
      <c r="N41" s="60"/>
      <c r="O41" s="60"/>
      <c r="P41" s="26"/>
      <c r="Q41" s="26"/>
      <c r="R41" s="26"/>
    </row>
    <row r="42" spans="1:19" ht="18.75" customHeight="1" x14ac:dyDescent="0.25">
      <c r="A42" s="6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30"/>
      <c r="Q42" s="30"/>
      <c r="R42" s="30"/>
    </row>
    <row r="43" spans="1:19" ht="18.75" customHeight="1" x14ac:dyDescent="0.25">
      <c r="A43" s="6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26"/>
      <c r="Q43" s="26"/>
      <c r="R43" s="26"/>
    </row>
    <row r="44" spans="1:19" ht="18.75" customHeight="1" x14ac:dyDescent="0.25">
      <c r="A44" s="6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"/>
      <c r="Q44" s="6"/>
      <c r="R44" s="6"/>
    </row>
    <row r="45" spans="1:19" ht="18.75" customHeight="1" x14ac:dyDescent="0.25">
      <c r="A45" s="6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"/>
      <c r="Q45" s="6"/>
    </row>
    <row r="46" spans="1:19" ht="18.75" customHeight="1" x14ac:dyDescent="0.25">
      <c r="A46" s="6"/>
      <c r="B46" s="61"/>
      <c r="C46" s="62"/>
      <c r="D46" s="64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"/>
      <c r="Q46" s="6"/>
    </row>
    <row r="47" spans="1:19" ht="18.75" customHeight="1" x14ac:dyDescent="0.25">
      <c r="A47" s="6"/>
      <c r="B47" s="61"/>
      <c r="C47" s="62"/>
      <c r="D47" s="64"/>
      <c r="E47" s="63"/>
      <c r="F47" s="64"/>
      <c r="G47" s="63"/>
      <c r="H47" s="63"/>
      <c r="I47" s="63"/>
      <c r="J47" s="63"/>
      <c r="K47" s="63"/>
      <c r="L47" s="63"/>
      <c r="M47" s="63"/>
      <c r="N47" s="63"/>
      <c r="O47" s="63"/>
      <c r="P47" s="6"/>
      <c r="Q47" s="6"/>
    </row>
    <row r="48" spans="1:19" ht="18.75" customHeight="1" x14ac:dyDescent="0.25">
      <c r="A48" s="6"/>
      <c r="Q48" s="6"/>
    </row>
    <row r="49" spans="1:17" ht="18.75" customHeight="1" x14ac:dyDescent="0.25">
      <c r="A49" s="6"/>
      <c r="Q49" s="6"/>
    </row>
    <row r="50" spans="1:17" ht="18.75" customHeight="1" x14ac:dyDescent="0.25">
      <c r="A50" s="6"/>
      <c r="Q50" s="6"/>
    </row>
    <row r="51" spans="1:17" ht="18.75" customHeight="1" x14ac:dyDescent="0.25">
      <c r="A51" s="6"/>
      <c r="Q51" s="6"/>
    </row>
    <row r="52" spans="1:17" ht="18.75" customHeight="1" x14ac:dyDescent="0.25">
      <c r="A52" s="6"/>
      <c r="B52" s="61"/>
      <c r="C52" s="62"/>
      <c r="D52" s="64"/>
      <c r="E52" s="64"/>
      <c r="F52" s="64"/>
      <c r="G52" s="63"/>
      <c r="H52" s="63"/>
      <c r="I52" s="63"/>
      <c r="J52" s="63"/>
      <c r="K52" s="63"/>
      <c r="L52" s="63"/>
      <c r="M52" s="63"/>
      <c r="N52" s="63"/>
      <c r="O52" s="63"/>
      <c r="P52" s="6"/>
      <c r="Q52" s="6"/>
    </row>
    <row r="53" spans="1:17" ht="18.75" customHeight="1" x14ac:dyDescent="0.25">
      <c r="A53" s="6"/>
      <c r="B53" s="65"/>
      <c r="C53" s="62"/>
      <c r="D53" s="63"/>
      <c r="E53" s="64"/>
      <c r="F53" s="64"/>
      <c r="G53" s="63"/>
      <c r="H53" s="63"/>
      <c r="I53" s="63"/>
      <c r="J53" s="63"/>
      <c r="K53" s="63"/>
      <c r="L53" s="63"/>
      <c r="M53" s="63"/>
      <c r="N53" s="63"/>
      <c r="O53" s="64"/>
      <c r="P53" s="6"/>
      <c r="Q53" s="6"/>
    </row>
    <row r="54" spans="1:17" ht="18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8.75" customHeight="1" x14ac:dyDescent="0.25">
      <c r="A55" s="6"/>
      <c r="B55" s="6"/>
      <c r="C55" s="66"/>
      <c r="D55" s="6"/>
      <c r="E55" s="27"/>
      <c r="F55" s="27"/>
      <c r="G55" s="27"/>
      <c r="H55" s="27"/>
      <c r="I55" s="27"/>
      <c r="J55" s="27"/>
      <c r="K55" s="27"/>
      <c r="L55" s="6"/>
      <c r="M55" s="30"/>
      <c r="N55" s="30"/>
      <c r="O55" s="30"/>
      <c r="P55" s="30"/>
      <c r="Q55" s="6"/>
    </row>
    <row r="56" spans="1:17" ht="18.75" customHeight="1" x14ac:dyDescent="0.25">
      <c r="A56" s="6"/>
      <c r="B56" s="6"/>
      <c r="C56" s="66"/>
      <c r="D56" s="6"/>
      <c r="E56" s="26"/>
      <c r="F56" s="26"/>
      <c r="G56" s="26"/>
      <c r="H56" s="26"/>
      <c r="I56" s="26"/>
      <c r="J56" s="26"/>
      <c r="K56" s="26"/>
      <c r="L56" s="6"/>
      <c r="M56" s="26"/>
      <c r="N56" s="26"/>
      <c r="O56" s="26"/>
      <c r="P56" s="26"/>
      <c r="Q56" s="6"/>
    </row>
    <row r="57" spans="1:17" ht="18.75" customHeight="1" x14ac:dyDescent="0.25">
      <c r="A57" s="6"/>
      <c r="B57" s="6"/>
      <c r="C57" s="66"/>
      <c r="D57" s="6"/>
      <c r="E57" s="31"/>
      <c r="F57" s="31"/>
      <c r="G57" s="31"/>
      <c r="H57" s="31"/>
      <c r="I57" s="31"/>
      <c r="J57" s="31"/>
      <c r="K57" s="31"/>
      <c r="L57" s="6"/>
      <c r="M57" s="30"/>
      <c r="N57" s="30"/>
      <c r="O57" s="30"/>
      <c r="P57" s="30"/>
      <c r="Q57" s="6"/>
    </row>
    <row r="58" spans="1:17" ht="18.75" customHeight="1" x14ac:dyDescent="0.25">
      <c r="A58" s="6"/>
      <c r="B58" s="6"/>
      <c r="C58" s="66"/>
      <c r="D58" s="6"/>
      <c r="E58" s="26"/>
      <c r="F58" s="26"/>
      <c r="G58" s="26"/>
      <c r="H58" s="26"/>
      <c r="I58" s="26"/>
      <c r="J58" s="26"/>
      <c r="K58" s="26"/>
      <c r="L58" s="6"/>
      <c r="M58" s="26"/>
      <c r="N58" s="26"/>
      <c r="O58" s="26"/>
      <c r="P58" s="26"/>
      <c r="Q58" s="6"/>
    </row>
    <row r="59" spans="1:17" ht="18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8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8" customHeight="1" x14ac:dyDescent="0.25"/>
    <row r="62" spans="1:17" ht="18" customHeight="1" x14ac:dyDescent="0.25"/>
    <row r="63" spans="1:17" ht="18" customHeight="1" x14ac:dyDescent="0.25"/>
    <row r="64" spans="1:1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</sheetData>
  <sheetProtection selectLockedCells="1"/>
  <mergeCells count="29">
    <mergeCell ref="B1:B3"/>
    <mergeCell ref="J41:M41"/>
    <mergeCell ref="J40:M40"/>
    <mergeCell ref="J39:M39"/>
    <mergeCell ref="J38:M38"/>
    <mergeCell ref="B6:M6"/>
    <mergeCell ref="B7:M7"/>
    <mergeCell ref="B8:M8"/>
    <mergeCell ref="F11:K11"/>
    <mergeCell ref="L11:L12"/>
    <mergeCell ref="M11:M12"/>
    <mergeCell ref="E40:H40"/>
    <mergeCell ref="E41:H41"/>
    <mergeCell ref="E38:H38"/>
    <mergeCell ref="E39:H39"/>
    <mergeCell ref="B11:B12"/>
    <mergeCell ref="C11:C12"/>
    <mergeCell ref="D11:D12"/>
    <mergeCell ref="E11:E12"/>
    <mergeCell ref="K1:N1"/>
    <mergeCell ref="D3:J3"/>
    <mergeCell ref="D5:J5"/>
    <mergeCell ref="E9:G9"/>
    <mergeCell ref="E10:I10"/>
    <mergeCell ref="K3:N3"/>
    <mergeCell ref="K2:N2"/>
    <mergeCell ref="D2:J2"/>
    <mergeCell ref="D4:E4"/>
    <mergeCell ref="F4:J4"/>
  </mergeCells>
  <conditionalFormatting sqref="D46:D47 E52:F53 D52 F46:F47 O53">
    <cfRule type="notContainsBlanks" dxfId="0" priority="9">
      <formula>LEN(TRIM(D46))&gt;0</formula>
    </cfRule>
  </conditionalFormatting>
  <pageMargins left="0.15748031496062992" right="0.11811023622047245" top="0.43307086614173229" bottom="0.23622047244094491" header="0.31496062992125984" footer="0.31496062992125984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/>
  </sheetPr>
  <dimension ref="B1:N40"/>
  <sheetViews>
    <sheetView zoomScale="70" zoomScaleNormal="70" workbookViewId="0">
      <selection activeCell="B9" sqref="B9:F11"/>
    </sheetView>
  </sheetViews>
  <sheetFormatPr defaultColWidth="9.140625" defaultRowHeight="15" x14ac:dyDescent="0.25"/>
  <cols>
    <col min="1" max="1" width="3.140625" style="8" customWidth="1"/>
    <col min="2" max="2" width="39" style="8" customWidth="1"/>
    <col min="3" max="3" width="7.42578125" style="8" customWidth="1"/>
    <col min="4" max="4" width="10.7109375" style="8" customWidth="1"/>
    <col min="5" max="5" width="11.140625" style="8" customWidth="1"/>
    <col min="6" max="6" width="20.7109375" style="8" customWidth="1"/>
    <col min="7" max="7" width="4.7109375" style="8" customWidth="1"/>
    <col min="8" max="8" width="0.28515625" style="8" customWidth="1"/>
    <col min="9" max="16384" width="9.140625" style="8"/>
  </cols>
  <sheetData>
    <row r="1" spans="2:14" x14ac:dyDescent="0.25">
      <c r="B1" s="939" t="s">
        <v>358</v>
      </c>
      <c r="E1" s="938" t="s">
        <v>246</v>
      </c>
      <c r="F1" s="938"/>
      <c r="G1" s="938"/>
    </row>
    <row r="2" spans="2:14" x14ac:dyDescent="0.25">
      <c r="B2" s="940"/>
      <c r="E2" s="938" t="s">
        <v>241</v>
      </c>
      <c r="F2" s="938"/>
      <c r="G2" s="938"/>
    </row>
    <row r="3" spans="2:14" x14ac:dyDescent="0.25">
      <c r="B3" s="940"/>
      <c r="E3" s="938" t="s">
        <v>242</v>
      </c>
      <c r="F3" s="938"/>
      <c r="G3" s="938"/>
    </row>
    <row r="4" spans="2:14" ht="15" customHeight="1" x14ac:dyDescent="0.25">
      <c r="H4" s="95"/>
    </row>
    <row r="5" spans="2:14" ht="15" customHeight="1" x14ac:dyDescent="0.25">
      <c r="B5" s="162" t="e">
        <f>#REF!</f>
        <v>#REF!</v>
      </c>
      <c r="H5" s="95"/>
    </row>
    <row r="6" spans="2:14" ht="15" customHeight="1" x14ac:dyDescent="0.25">
      <c r="B6" s="161" t="s">
        <v>218</v>
      </c>
      <c r="H6" s="95"/>
    </row>
    <row r="7" spans="2:14" ht="15.75" x14ac:dyDescent="0.25">
      <c r="B7" s="162" t="e">
        <f>#REF!</f>
        <v>#REF!</v>
      </c>
      <c r="C7" s="937" t="e">
        <f>#REF!</f>
        <v>#REF!</v>
      </c>
      <c r="D7" s="937"/>
      <c r="E7" s="937"/>
      <c r="F7" s="937"/>
    </row>
    <row r="8" spans="2:14" ht="15.75" x14ac:dyDescent="0.25">
      <c r="B8" s="896" t="s">
        <v>220</v>
      </c>
      <c r="C8" s="896"/>
      <c r="D8" s="896"/>
      <c r="E8" s="896"/>
      <c r="F8" s="896"/>
    </row>
    <row r="9" spans="2:14" ht="15.75" x14ac:dyDescent="0.25">
      <c r="B9" s="905" t="s">
        <v>357</v>
      </c>
      <c r="C9" s="904"/>
      <c r="D9" s="904"/>
      <c r="E9" s="904"/>
      <c r="F9" s="904"/>
      <c r="G9" s="70"/>
      <c r="H9" s="70"/>
      <c r="I9" s="70"/>
      <c r="J9" s="70"/>
      <c r="K9" s="70"/>
    </row>
    <row r="10" spans="2:14" ht="15.75" x14ac:dyDescent="0.25">
      <c r="B10" s="904" t="s">
        <v>380</v>
      </c>
      <c r="C10" s="904"/>
      <c r="D10" s="904"/>
      <c r="E10" s="904"/>
      <c r="F10" s="904"/>
      <c r="G10" s="70"/>
      <c r="H10" s="70"/>
      <c r="I10" s="70"/>
      <c r="J10" s="70"/>
      <c r="K10" s="70"/>
    </row>
    <row r="11" spans="2:14" ht="15.75" x14ac:dyDescent="0.25">
      <c r="B11" s="905" t="s">
        <v>243</v>
      </c>
      <c r="C11" s="905"/>
      <c r="D11" s="905"/>
      <c r="E11" s="905"/>
      <c r="F11" s="905"/>
      <c r="G11" s="23"/>
      <c r="H11" s="23"/>
      <c r="I11" s="23"/>
      <c r="J11" s="23"/>
      <c r="K11" s="23"/>
    </row>
    <row r="12" spans="2:14" ht="15.75" x14ac:dyDescent="0.25">
      <c r="B12" s="159"/>
      <c r="C12" s="894" t="e">
        <f>#REF!</f>
        <v>#REF!</v>
      </c>
      <c r="D12" s="894"/>
      <c r="E12" s="22" t="s">
        <v>234</v>
      </c>
      <c r="F12" s="159"/>
      <c r="G12" s="23"/>
      <c r="H12" s="23"/>
      <c r="I12" s="23"/>
      <c r="J12" s="23"/>
      <c r="K12" s="23"/>
    </row>
    <row r="13" spans="2:14" ht="15.75" x14ac:dyDescent="0.25">
      <c r="B13" s="159"/>
      <c r="C13" s="896" t="s">
        <v>221</v>
      </c>
      <c r="D13" s="896"/>
      <c r="E13" s="896"/>
      <c r="F13" s="159"/>
      <c r="G13" s="23"/>
      <c r="H13" s="23"/>
      <c r="I13" s="23"/>
      <c r="J13" s="23"/>
      <c r="K13" s="23"/>
    </row>
    <row r="14" spans="2:14" ht="15.75" thickBot="1" x14ac:dyDescent="0.3"/>
    <row r="15" spans="2:14" ht="20.25" customHeight="1" x14ac:dyDescent="0.25">
      <c r="B15" s="929" t="s">
        <v>167</v>
      </c>
      <c r="C15" s="931" t="s">
        <v>1</v>
      </c>
      <c r="D15" s="933" t="s">
        <v>170</v>
      </c>
      <c r="E15" s="935" t="s">
        <v>166</v>
      </c>
      <c r="F15" s="936"/>
    </row>
    <row r="16" spans="2:14" ht="27" customHeight="1" thickBot="1" x14ac:dyDescent="0.3">
      <c r="B16" s="930"/>
      <c r="C16" s="932"/>
      <c r="D16" s="934"/>
      <c r="E16" s="169" t="s">
        <v>168</v>
      </c>
      <c r="F16" s="170" t="s">
        <v>169</v>
      </c>
      <c r="L16" s="97"/>
      <c r="M16" s="31"/>
      <c r="N16" s="31"/>
    </row>
    <row r="17" spans="2:14" ht="20.25" customHeight="1" thickBot="1" x14ac:dyDescent="0.3">
      <c r="B17" s="171" t="s">
        <v>6</v>
      </c>
      <c r="C17" s="19" t="s">
        <v>7</v>
      </c>
      <c r="D17" s="172">
        <v>1</v>
      </c>
      <c r="E17" s="173">
        <v>2</v>
      </c>
      <c r="F17" s="174">
        <v>3</v>
      </c>
      <c r="L17" s="96"/>
      <c r="M17" s="25"/>
      <c r="N17" s="25"/>
    </row>
    <row r="18" spans="2:14" ht="20.25" customHeight="1" x14ac:dyDescent="0.25">
      <c r="B18" s="9" t="s">
        <v>171</v>
      </c>
      <c r="C18" s="20" t="s">
        <v>15</v>
      </c>
      <c r="D18" s="175">
        <f>X!D5</f>
        <v>92834</v>
      </c>
      <c r="E18" s="176">
        <f>X!E5</f>
        <v>95015</v>
      </c>
      <c r="F18" s="177">
        <f>X!F5</f>
        <v>88248.19</v>
      </c>
    </row>
    <row r="19" spans="2:14" ht="20.25" customHeight="1" x14ac:dyDescent="0.25">
      <c r="B19" s="10" t="s">
        <v>172</v>
      </c>
      <c r="C19" s="11" t="s">
        <v>16</v>
      </c>
      <c r="D19" s="178">
        <f>X!D6</f>
        <v>38900</v>
      </c>
      <c r="E19" s="179">
        <f>X!E6</f>
        <v>40538</v>
      </c>
      <c r="F19" s="180">
        <f>X!F6</f>
        <v>50903.51</v>
      </c>
    </row>
    <row r="20" spans="2:14" ht="20.25" customHeight="1" x14ac:dyDescent="0.25">
      <c r="B20" s="10" t="s">
        <v>173</v>
      </c>
      <c r="C20" s="11" t="s">
        <v>17</v>
      </c>
      <c r="D20" s="178">
        <f>X!D7</f>
        <v>964</v>
      </c>
      <c r="E20" s="179">
        <f>X!E7</f>
        <v>929</v>
      </c>
      <c r="F20" s="180">
        <f>X!F7</f>
        <v>1138.8900000000001</v>
      </c>
    </row>
    <row r="21" spans="2:14" ht="20.25" customHeight="1" x14ac:dyDescent="0.25">
      <c r="B21" s="10" t="s">
        <v>174</v>
      </c>
      <c r="C21" s="11" t="s">
        <v>109</v>
      </c>
      <c r="D21" s="178">
        <f>X!D8</f>
        <v>166</v>
      </c>
      <c r="E21" s="179">
        <f>X!E8</f>
        <v>37</v>
      </c>
      <c r="F21" s="180">
        <f>X!F8</f>
        <v>76.88</v>
      </c>
    </row>
    <row r="22" spans="2:14" ht="20.25" customHeight="1" x14ac:dyDescent="0.25">
      <c r="B22" s="10" t="s">
        <v>175</v>
      </c>
      <c r="C22" s="11" t="s">
        <v>18</v>
      </c>
      <c r="D22" s="178">
        <f>X!D9</f>
        <v>390659</v>
      </c>
      <c r="E22" s="179">
        <f>X!E9</f>
        <v>419031</v>
      </c>
      <c r="F22" s="180">
        <f>X!F9</f>
        <v>26637.74</v>
      </c>
    </row>
    <row r="23" spans="2:14" ht="20.25" customHeight="1" x14ac:dyDescent="0.25">
      <c r="B23" s="10" t="s">
        <v>240</v>
      </c>
      <c r="C23" s="11" t="s">
        <v>19</v>
      </c>
      <c r="D23" s="178">
        <f>X!D10</f>
        <v>23453</v>
      </c>
      <c r="E23" s="179">
        <f>X!E10</f>
        <v>23858</v>
      </c>
      <c r="F23" s="180">
        <f>X!F10</f>
        <v>9248.58</v>
      </c>
    </row>
    <row r="24" spans="2:14" ht="20.25" customHeight="1" x14ac:dyDescent="0.25">
      <c r="B24" s="10" t="s">
        <v>176</v>
      </c>
      <c r="C24" s="11" t="s">
        <v>27</v>
      </c>
      <c r="D24" s="178">
        <f>X!D11</f>
        <v>621</v>
      </c>
      <c r="E24" s="179">
        <f>X!E11</f>
        <v>355</v>
      </c>
      <c r="F24" s="180">
        <f>X!F11</f>
        <v>141.81</v>
      </c>
    </row>
    <row r="25" spans="2:14" ht="20.25" customHeight="1" x14ac:dyDescent="0.25">
      <c r="B25" s="10" t="s">
        <v>177</v>
      </c>
      <c r="C25" s="11" t="s">
        <v>28</v>
      </c>
      <c r="D25" s="178">
        <f>X!D12</f>
        <v>122</v>
      </c>
      <c r="E25" s="179">
        <f>X!E12</f>
        <v>82</v>
      </c>
      <c r="F25" s="180">
        <f>X!F12</f>
        <v>53.3</v>
      </c>
    </row>
    <row r="26" spans="2:14" ht="20.25" customHeight="1" x14ac:dyDescent="0.25">
      <c r="B26" s="10" t="s">
        <v>178</v>
      </c>
      <c r="C26" s="11" t="s">
        <v>30</v>
      </c>
      <c r="D26" s="178">
        <f>X!D13</f>
        <v>1605005.11</v>
      </c>
      <c r="E26" s="179">
        <f>X!E13</f>
        <v>1633565.19</v>
      </c>
      <c r="F26" s="180">
        <f>X!F13</f>
        <v>8749.7199999999993</v>
      </c>
    </row>
    <row r="27" spans="2:14" ht="20.25" customHeight="1" x14ac:dyDescent="0.25">
      <c r="B27" s="10" t="s">
        <v>179</v>
      </c>
      <c r="C27" s="11" t="s">
        <v>185</v>
      </c>
      <c r="D27" s="178">
        <f>X!D14</f>
        <v>1041.8399999999999</v>
      </c>
      <c r="E27" s="179">
        <f>X!E14</f>
        <v>1014.58</v>
      </c>
      <c r="F27" s="180">
        <f>X!F14</f>
        <v>3843.24</v>
      </c>
    </row>
    <row r="28" spans="2:14" ht="20.25" customHeight="1" x14ac:dyDescent="0.25">
      <c r="B28" s="10" t="s">
        <v>180</v>
      </c>
      <c r="C28" s="11" t="s">
        <v>31</v>
      </c>
      <c r="D28" s="178">
        <f>X!D15</f>
        <v>1000</v>
      </c>
      <c r="E28" s="179">
        <f>X!E15</f>
        <v>928</v>
      </c>
      <c r="F28" s="180">
        <f>X!F15</f>
        <v>913.36</v>
      </c>
    </row>
    <row r="29" spans="2:14" x14ac:dyDescent="0.25">
      <c r="B29" s="10" t="s">
        <v>181</v>
      </c>
      <c r="C29" s="11" t="s">
        <v>186</v>
      </c>
      <c r="D29" s="178">
        <f>X!D16</f>
        <v>685</v>
      </c>
      <c r="E29" s="179">
        <f>X!E16</f>
        <v>526</v>
      </c>
      <c r="F29" s="180">
        <f>X!F16</f>
        <v>532.29</v>
      </c>
    </row>
    <row r="30" spans="2:14" x14ac:dyDescent="0.25">
      <c r="B30" s="10" t="s">
        <v>182</v>
      </c>
      <c r="C30" s="11" t="s">
        <v>42</v>
      </c>
      <c r="D30" s="178">
        <f>X!D17</f>
        <v>0</v>
      </c>
      <c r="E30" s="179">
        <f>X!E17</f>
        <v>0</v>
      </c>
      <c r="F30" s="180">
        <f>X!F17</f>
        <v>0</v>
      </c>
    </row>
    <row r="31" spans="2:14" x14ac:dyDescent="0.25">
      <c r="B31" s="10" t="s">
        <v>183</v>
      </c>
      <c r="C31" s="11" t="s">
        <v>110</v>
      </c>
      <c r="D31" s="178">
        <f>X!D18</f>
        <v>115417</v>
      </c>
      <c r="E31" s="179">
        <f>X!E18</f>
        <v>124786</v>
      </c>
      <c r="F31" s="180">
        <f>X!F18</f>
        <v>2774.32</v>
      </c>
    </row>
    <row r="32" spans="2:14" ht="15.75" thickBot="1" x14ac:dyDescent="0.3">
      <c r="B32" s="12" t="s">
        <v>184</v>
      </c>
      <c r="C32" s="13" t="s">
        <v>111</v>
      </c>
      <c r="D32" s="181">
        <f>X!D19</f>
        <v>40</v>
      </c>
      <c r="E32" s="182">
        <f>X!E19</f>
        <v>40</v>
      </c>
      <c r="F32" s="183">
        <f>X!F19</f>
        <v>4.13</v>
      </c>
    </row>
    <row r="36" spans="2:8" ht="15.75" customHeight="1" x14ac:dyDescent="0.25">
      <c r="B36" s="1" t="s">
        <v>356</v>
      </c>
      <c r="C36" s="911"/>
      <c r="D36" s="911"/>
      <c r="E36" s="942" t="e">
        <f>#REF!</f>
        <v>#REF!</v>
      </c>
      <c r="F36" s="942"/>
      <c r="G36" s="942"/>
      <c r="H36" s="942"/>
    </row>
    <row r="37" spans="2:8" ht="15.75" customHeight="1" x14ac:dyDescent="0.25">
      <c r="B37" s="1"/>
      <c r="C37" s="908" t="s">
        <v>223</v>
      </c>
      <c r="D37" s="908"/>
      <c r="E37" s="910" t="s">
        <v>224</v>
      </c>
      <c r="F37" s="910"/>
      <c r="G37" s="910"/>
      <c r="H37" s="910"/>
    </row>
    <row r="38" spans="2:8" ht="15.75" x14ac:dyDescent="0.25">
      <c r="B38" s="1"/>
      <c r="D38" s="160"/>
      <c r="E38" s="160"/>
      <c r="F38" s="160"/>
      <c r="G38" s="160"/>
    </row>
    <row r="39" spans="2:8" ht="31.5" customHeight="1" x14ac:dyDescent="0.25">
      <c r="B39" s="1" t="s">
        <v>225</v>
      </c>
      <c r="C39" s="911"/>
      <c r="D39" s="911"/>
      <c r="E39" s="941" t="e">
        <f>#REF!</f>
        <v>#REF!</v>
      </c>
      <c r="F39" s="941"/>
      <c r="G39" s="941"/>
      <c r="H39" s="941"/>
    </row>
    <row r="40" spans="2:8" ht="15.75" customHeight="1" x14ac:dyDescent="0.25">
      <c r="C40" s="908" t="s">
        <v>223</v>
      </c>
      <c r="D40" s="908"/>
      <c r="E40" s="908" t="s">
        <v>224</v>
      </c>
      <c r="F40" s="908"/>
      <c r="G40" s="908"/>
      <c r="H40" s="908"/>
    </row>
  </sheetData>
  <sheetProtection selectLockedCells="1"/>
  <mergeCells count="23">
    <mergeCell ref="E39:H39"/>
    <mergeCell ref="E40:H40"/>
    <mergeCell ref="C36:D36"/>
    <mergeCell ref="C37:D37"/>
    <mergeCell ref="C39:D39"/>
    <mergeCell ref="C40:D40"/>
    <mergeCell ref="E36:H36"/>
    <mergeCell ref="E37:H37"/>
    <mergeCell ref="E3:G3"/>
    <mergeCell ref="E2:G2"/>
    <mergeCell ref="E1:G1"/>
    <mergeCell ref="B11:F11"/>
    <mergeCell ref="B10:F10"/>
    <mergeCell ref="B9:F9"/>
    <mergeCell ref="B1:B3"/>
    <mergeCell ref="B15:B16"/>
    <mergeCell ref="C15:C16"/>
    <mergeCell ref="D15:D16"/>
    <mergeCell ref="E15:F15"/>
    <mergeCell ref="C7:F7"/>
    <mergeCell ref="B8:F8"/>
    <mergeCell ref="C12:D12"/>
    <mergeCell ref="C13:E13"/>
  </mergeCells>
  <pageMargins left="0.7" right="0.7" top="0.75" bottom="0.75" header="0.3" footer="0.3"/>
  <pageSetup paperSize="9" scale="90" orientation="portrait" r:id="rId1"/>
  <ignoredErrors>
    <ignoredError sqref="D18:F22 D24:F32 E23:F23" unlockedFormula="1"/>
    <ignoredError sqref="C18:C32" numberStoredAsText="1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/>
  </sheetPr>
  <dimension ref="B1:W46"/>
  <sheetViews>
    <sheetView zoomScale="70" zoomScaleNormal="70" workbookViewId="0">
      <selection activeCell="E1" sqref="E1:G1"/>
    </sheetView>
  </sheetViews>
  <sheetFormatPr defaultColWidth="9.140625" defaultRowHeight="15" x14ac:dyDescent="0.25"/>
  <cols>
    <col min="1" max="1" width="3.140625" style="8" customWidth="1"/>
    <col min="2" max="2" width="37.7109375" style="8" customWidth="1"/>
    <col min="3" max="3" width="7.42578125" style="8" customWidth="1"/>
    <col min="4" max="4" width="10.7109375" style="8" customWidth="1"/>
    <col min="5" max="5" width="11.140625" style="8" customWidth="1"/>
    <col min="6" max="6" width="20.7109375" style="8" customWidth="1"/>
    <col min="7" max="7" width="4.7109375" style="8" customWidth="1"/>
    <col min="8" max="8" width="0.42578125" style="8" customWidth="1"/>
    <col min="9" max="16384" width="9.140625" style="8"/>
  </cols>
  <sheetData>
    <row r="1" spans="2:23" x14ac:dyDescent="0.25">
      <c r="B1" s="939" t="s">
        <v>362</v>
      </c>
      <c r="E1" s="943" t="s">
        <v>363</v>
      </c>
      <c r="F1" s="943"/>
      <c r="G1" s="943"/>
    </row>
    <row r="2" spans="2:23" x14ac:dyDescent="0.25">
      <c r="B2" s="940"/>
      <c r="E2" s="943" t="s">
        <v>364</v>
      </c>
      <c r="F2" s="943"/>
      <c r="G2" s="943"/>
    </row>
    <row r="3" spans="2:23" x14ac:dyDescent="0.25">
      <c r="B3" s="940"/>
      <c r="E3" s="943" t="s">
        <v>365</v>
      </c>
      <c r="F3" s="943"/>
      <c r="G3" s="943"/>
    </row>
    <row r="4" spans="2:23" ht="15" customHeight="1" x14ac:dyDescent="0.25">
      <c r="H4" s="95"/>
    </row>
    <row r="5" spans="2:23" ht="15" customHeight="1" x14ac:dyDescent="0.25">
      <c r="B5" s="168" t="e">
        <f>#REF!</f>
        <v>#REF!</v>
      </c>
      <c r="H5" s="95"/>
    </row>
    <row r="6" spans="2:23" ht="15" customHeight="1" x14ac:dyDescent="0.25">
      <c r="B6" s="161" t="s">
        <v>218</v>
      </c>
      <c r="H6" s="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</row>
    <row r="7" spans="2:23" ht="20.25" customHeight="1" x14ac:dyDescent="0.25">
      <c r="B7" s="168" t="e">
        <f>#REF!</f>
        <v>#REF!</v>
      </c>
      <c r="C7" s="937" t="e">
        <f>#REF!</f>
        <v>#REF!</v>
      </c>
      <c r="D7" s="937"/>
      <c r="E7" s="937"/>
      <c r="F7" s="937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</row>
    <row r="8" spans="2:23" ht="15.75" x14ac:dyDescent="0.25">
      <c r="B8" s="896" t="s">
        <v>220</v>
      </c>
      <c r="C8" s="896"/>
      <c r="D8" s="896"/>
      <c r="E8" s="896"/>
      <c r="F8" s="896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</row>
    <row r="9" spans="2:23" ht="15.75" x14ac:dyDescent="0.25">
      <c r="B9" s="904" t="s">
        <v>244</v>
      </c>
      <c r="C9" s="904"/>
      <c r="D9" s="904"/>
      <c r="E9" s="904"/>
      <c r="F9" s="904"/>
      <c r="G9" s="70"/>
      <c r="H9" s="70"/>
      <c r="I9" s="70"/>
      <c r="J9" s="98"/>
      <c r="K9" s="98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</row>
    <row r="10" spans="2:23" ht="15.75" x14ac:dyDescent="0.25">
      <c r="B10" s="905" t="s">
        <v>381</v>
      </c>
      <c r="C10" s="904"/>
      <c r="D10" s="904"/>
      <c r="E10" s="904"/>
      <c r="F10" s="904"/>
      <c r="G10" s="70"/>
      <c r="H10" s="70"/>
      <c r="I10" s="70"/>
      <c r="J10" s="98"/>
      <c r="K10" s="98"/>
      <c r="L10" s="195"/>
      <c r="M10" s="195"/>
      <c r="N10" s="195"/>
      <c r="O10" s="32"/>
      <c r="P10" s="32"/>
      <c r="Q10" s="32"/>
      <c r="R10" s="32"/>
      <c r="S10" s="32"/>
      <c r="T10" s="32"/>
      <c r="U10" s="32"/>
      <c r="V10" s="32"/>
      <c r="W10" s="195"/>
    </row>
    <row r="11" spans="2:23" ht="15.75" x14ac:dyDescent="0.25">
      <c r="B11" s="905" t="s">
        <v>245</v>
      </c>
      <c r="C11" s="905"/>
      <c r="D11" s="905"/>
      <c r="E11" s="905"/>
      <c r="F11" s="905"/>
      <c r="G11" s="23"/>
      <c r="H11" s="23"/>
      <c r="I11" s="23"/>
      <c r="J11" s="99"/>
      <c r="K11" s="99"/>
      <c r="L11" s="195"/>
      <c r="M11" s="195"/>
      <c r="N11" s="195"/>
      <c r="O11" s="25"/>
      <c r="P11" s="25"/>
      <c r="Q11" s="25"/>
      <c r="R11" s="25"/>
      <c r="S11" s="25"/>
      <c r="T11" s="25"/>
      <c r="U11" s="25"/>
      <c r="V11" s="25"/>
      <c r="W11" s="195"/>
    </row>
    <row r="12" spans="2:23" ht="15.75" x14ac:dyDescent="0.25">
      <c r="C12" s="894" t="e">
        <f>#REF!</f>
        <v>#REF!</v>
      </c>
      <c r="D12" s="894"/>
      <c r="E12" s="22" t="s">
        <v>234</v>
      </c>
      <c r="F12" s="159"/>
      <c r="G12" s="23"/>
      <c r="H12" s="23"/>
      <c r="I12" s="23"/>
      <c r="J12" s="99"/>
      <c r="K12" s="99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</row>
    <row r="13" spans="2:23" ht="15.75" x14ac:dyDescent="0.25">
      <c r="C13" s="896" t="s">
        <v>221</v>
      </c>
      <c r="D13" s="896"/>
      <c r="E13" s="896"/>
      <c r="F13" s="159"/>
      <c r="G13" s="23"/>
      <c r="H13" s="23"/>
      <c r="I13" s="23"/>
      <c r="J13" s="99"/>
      <c r="K13" s="99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</row>
    <row r="14" spans="2:23" ht="15.75" thickBot="1" x14ac:dyDescent="0.3"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</row>
    <row r="15" spans="2:23" ht="20.25" customHeight="1" x14ac:dyDescent="0.25">
      <c r="B15" s="944"/>
      <c r="C15" s="946" t="s">
        <v>1</v>
      </c>
      <c r="D15" s="948" t="s">
        <v>187</v>
      </c>
      <c r="E15" s="949"/>
      <c r="F15" s="950" t="s">
        <v>190</v>
      </c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</row>
    <row r="16" spans="2:23" ht="32.25" customHeight="1" thickBot="1" x14ac:dyDescent="0.3">
      <c r="B16" s="945"/>
      <c r="C16" s="947"/>
      <c r="D16" s="196" t="s">
        <v>188</v>
      </c>
      <c r="E16" s="197" t="s">
        <v>189</v>
      </c>
      <c r="F16" s="951"/>
      <c r="J16" s="195"/>
      <c r="K16" s="195"/>
      <c r="L16" s="97"/>
      <c r="M16" s="31"/>
      <c r="N16" s="195"/>
      <c r="O16" s="195"/>
      <c r="P16" s="32"/>
      <c r="Q16" s="195"/>
      <c r="R16" s="32"/>
      <c r="S16" s="32"/>
      <c r="T16" s="32"/>
      <c r="U16" s="32"/>
      <c r="V16" s="32"/>
      <c r="W16" s="195"/>
    </row>
    <row r="17" spans="2:23" ht="20.25" customHeight="1" thickBot="1" x14ac:dyDescent="0.3">
      <c r="B17" s="198" t="s">
        <v>6</v>
      </c>
      <c r="C17" s="199" t="s">
        <v>7</v>
      </c>
      <c r="D17" s="200">
        <v>1</v>
      </c>
      <c r="E17" s="201">
        <v>2</v>
      </c>
      <c r="F17" s="202">
        <v>3</v>
      </c>
      <c r="J17" s="195"/>
      <c r="K17" s="195"/>
      <c r="L17" s="96"/>
      <c r="M17" s="25"/>
      <c r="N17" s="25"/>
      <c r="O17" s="195"/>
      <c r="P17" s="195"/>
      <c r="Q17" s="195"/>
      <c r="R17" s="195"/>
      <c r="S17" s="195"/>
      <c r="T17" s="195"/>
      <c r="U17" s="195"/>
      <c r="V17" s="195"/>
      <c r="W17" s="195"/>
    </row>
    <row r="18" spans="2:23" ht="20.25" customHeight="1" x14ac:dyDescent="0.25">
      <c r="B18" s="203" t="s">
        <v>191</v>
      </c>
      <c r="C18" s="204" t="s">
        <v>15</v>
      </c>
      <c r="D18" s="189">
        <f>XI!D5</f>
        <v>16856.310000000001</v>
      </c>
      <c r="E18" s="190">
        <f>XI!E5</f>
        <v>168655.22</v>
      </c>
      <c r="F18" s="191">
        <f>XI!F5</f>
        <v>76384.89</v>
      </c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</row>
    <row r="19" spans="2:23" ht="20.25" customHeight="1" x14ac:dyDescent="0.25">
      <c r="B19" s="16" t="s">
        <v>192</v>
      </c>
      <c r="C19" s="205" t="s">
        <v>18</v>
      </c>
      <c r="D19" s="94">
        <f>XI!D6</f>
        <v>13507.37</v>
      </c>
      <c r="E19" s="39">
        <f>XI!E6</f>
        <v>166355</v>
      </c>
      <c r="F19" s="192">
        <f>XI!F6</f>
        <v>72700.56</v>
      </c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</row>
    <row r="20" spans="2:23" ht="20.25" customHeight="1" x14ac:dyDescent="0.25">
      <c r="B20" s="16" t="s">
        <v>193</v>
      </c>
      <c r="C20" s="205" t="s">
        <v>27</v>
      </c>
      <c r="D20" s="94">
        <f>XI!D7</f>
        <v>10331.61</v>
      </c>
      <c r="E20" s="39">
        <f>XI!E7</f>
        <v>155995.06</v>
      </c>
      <c r="F20" s="192">
        <f>XI!F7</f>
        <v>67738.149999999994</v>
      </c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</row>
    <row r="21" spans="2:23" ht="20.25" customHeight="1" x14ac:dyDescent="0.25">
      <c r="B21" s="16" t="s">
        <v>194</v>
      </c>
      <c r="C21" s="205" t="s">
        <v>30</v>
      </c>
      <c r="D21" s="94">
        <f>XI!D8</f>
        <v>68.7</v>
      </c>
      <c r="E21" s="39">
        <f>XI!E8</f>
        <v>691.29</v>
      </c>
      <c r="F21" s="192">
        <f>XI!F8</f>
        <v>321.99</v>
      </c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</row>
    <row r="22" spans="2:23" ht="20.25" customHeight="1" x14ac:dyDescent="0.25">
      <c r="B22" s="16" t="s">
        <v>195</v>
      </c>
      <c r="C22" s="205" t="s">
        <v>31</v>
      </c>
      <c r="D22" s="94">
        <f>XI!D9</f>
        <v>59.18</v>
      </c>
      <c r="E22" s="39">
        <f>XI!E9</f>
        <v>147.19</v>
      </c>
      <c r="F22" s="192">
        <f>XI!F9</f>
        <v>132.63</v>
      </c>
      <c r="J22" s="195"/>
      <c r="K22" s="195"/>
      <c r="L22" s="195"/>
      <c r="M22" s="195"/>
      <c r="N22" s="195"/>
      <c r="O22" s="195"/>
      <c r="P22" s="25"/>
      <c r="Q22" s="25"/>
      <c r="R22" s="25"/>
      <c r="S22" s="25"/>
      <c r="T22" s="25"/>
      <c r="U22" s="25"/>
      <c r="V22" s="25"/>
      <c r="W22" s="25"/>
    </row>
    <row r="23" spans="2:23" ht="20.25" customHeight="1" x14ac:dyDescent="0.25">
      <c r="B23" s="16" t="s">
        <v>196</v>
      </c>
      <c r="C23" s="205" t="s">
        <v>42</v>
      </c>
      <c r="D23" s="94">
        <f>XI!D10</f>
        <v>3107.06</v>
      </c>
      <c r="E23" s="39">
        <f>XI!E10</f>
        <v>9668.65</v>
      </c>
      <c r="F23" s="192">
        <f>XI!F10</f>
        <v>4640.42</v>
      </c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</row>
    <row r="24" spans="2:23" ht="20.25" customHeight="1" x14ac:dyDescent="0.25">
      <c r="B24" s="16" t="s">
        <v>197</v>
      </c>
      <c r="C24" s="205" t="s">
        <v>110</v>
      </c>
      <c r="D24" s="94">
        <f>XI!D11</f>
        <v>3344.71</v>
      </c>
      <c r="E24" s="39">
        <f>XI!E11</f>
        <v>2191.41</v>
      </c>
      <c r="F24" s="192">
        <f>XI!F11</f>
        <v>3103.09</v>
      </c>
      <c r="J24" s="195"/>
      <c r="K24" s="195"/>
      <c r="L24" s="195"/>
      <c r="M24" s="195"/>
      <c r="N24" s="31"/>
      <c r="O24" s="31"/>
      <c r="P24" s="195"/>
      <c r="Q24" s="195"/>
      <c r="R24" s="195"/>
      <c r="S24" s="195"/>
      <c r="T24" s="195"/>
      <c r="U24" s="195"/>
      <c r="V24" s="195"/>
      <c r="W24" s="195"/>
    </row>
    <row r="25" spans="2:23" ht="20.25" customHeight="1" x14ac:dyDescent="0.25">
      <c r="B25" s="16" t="s">
        <v>198</v>
      </c>
      <c r="C25" s="205" t="s">
        <v>111</v>
      </c>
      <c r="D25" s="94">
        <f>XI!D12</f>
        <v>4.2300000000000004</v>
      </c>
      <c r="E25" s="39">
        <f>XI!E12</f>
        <v>108.81</v>
      </c>
      <c r="F25" s="192">
        <f>XI!F12</f>
        <v>581.25</v>
      </c>
      <c r="J25" s="195"/>
      <c r="K25" s="195"/>
      <c r="L25" s="195"/>
      <c r="M25" s="96"/>
      <c r="N25" s="195"/>
      <c r="O25" s="195"/>
      <c r="P25" s="96"/>
      <c r="Q25" s="96"/>
      <c r="R25" s="195"/>
      <c r="S25" s="195"/>
      <c r="T25" s="195"/>
      <c r="U25" s="195"/>
      <c r="V25" s="195"/>
      <c r="W25" s="195"/>
    </row>
    <row r="26" spans="2:23" ht="20.25" customHeight="1" x14ac:dyDescent="0.25">
      <c r="B26" s="16" t="s">
        <v>199</v>
      </c>
      <c r="C26" s="205" t="s">
        <v>113</v>
      </c>
      <c r="D26" s="94">
        <f>XI!D13</f>
        <v>2335.5</v>
      </c>
      <c r="E26" s="39">
        <f>XI!E13</f>
        <v>18170.55</v>
      </c>
      <c r="F26" s="192">
        <f>XI!F13</f>
        <v>11734.85</v>
      </c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</row>
    <row r="27" spans="2:23" ht="20.25" customHeight="1" thickBot="1" x14ac:dyDescent="0.3">
      <c r="B27" s="17" t="s">
        <v>200</v>
      </c>
      <c r="C27" s="206" t="s">
        <v>112</v>
      </c>
      <c r="D27" s="193">
        <f>XI!D14</f>
        <v>36.46</v>
      </c>
      <c r="E27" s="46">
        <f>XI!E14</f>
        <v>1164.08</v>
      </c>
      <c r="F27" s="194">
        <f>XI!F14</f>
        <v>171.26</v>
      </c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</row>
    <row r="28" spans="2:23" ht="20.25" customHeight="1" x14ac:dyDescent="0.25">
      <c r="B28" s="207"/>
      <c r="C28" s="208"/>
      <c r="D28" s="209"/>
      <c r="E28" s="209"/>
      <c r="F28" s="209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</row>
    <row r="29" spans="2:23" x14ac:dyDescent="0.25">
      <c r="B29" s="207"/>
      <c r="C29" s="208"/>
      <c r="D29" s="209"/>
      <c r="E29" s="209"/>
      <c r="F29" s="209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</row>
    <row r="30" spans="2:23" x14ac:dyDescent="0.25">
      <c r="B30" s="207"/>
      <c r="C30" s="208"/>
      <c r="D30" s="209"/>
      <c r="E30" s="209"/>
      <c r="F30" s="209"/>
    </row>
    <row r="31" spans="2:23" x14ac:dyDescent="0.25">
      <c r="B31" s="207"/>
      <c r="C31" s="208"/>
      <c r="D31" s="209"/>
    </row>
    <row r="32" spans="2:23" x14ac:dyDescent="0.25">
      <c r="B32" s="207"/>
      <c r="C32" s="208"/>
      <c r="D32" s="209"/>
      <c r="E32" s="209"/>
      <c r="F32" s="209"/>
    </row>
    <row r="33" spans="2:8" x14ac:dyDescent="0.25">
      <c r="B33" s="207"/>
      <c r="C33" s="208"/>
      <c r="D33" s="209"/>
      <c r="E33" s="209"/>
      <c r="F33" s="209"/>
    </row>
    <row r="34" spans="2:8" x14ac:dyDescent="0.25">
      <c r="B34" s="207"/>
      <c r="C34" s="208"/>
      <c r="D34" s="209"/>
      <c r="E34" s="209"/>
      <c r="F34" s="209"/>
    </row>
    <row r="35" spans="2:8" x14ac:dyDescent="0.25">
      <c r="B35" s="207"/>
      <c r="C35" s="208"/>
      <c r="D35" s="209"/>
      <c r="E35" s="209"/>
      <c r="F35" s="209"/>
    </row>
    <row r="36" spans="2:8" x14ac:dyDescent="0.25">
      <c r="B36" s="207"/>
      <c r="C36" s="208"/>
      <c r="D36" s="209"/>
      <c r="E36" s="209"/>
      <c r="F36" s="209"/>
    </row>
    <row r="37" spans="2:8" x14ac:dyDescent="0.25">
      <c r="B37" s="207"/>
      <c r="C37" s="208"/>
      <c r="D37" s="209"/>
      <c r="E37" s="209"/>
      <c r="F37" s="209"/>
    </row>
    <row r="38" spans="2:8" x14ac:dyDescent="0.25">
      <c r="B38" s="207"/>
      <c r="C38" s="208"/>
      <c r="D38" s="209"/>
      <c r="E38" s="209"/>
      <c r="F38" s="209"/>
    </row>
    <row r="42" spans="2:8" ht="15.75" customHeight="1" x14ac:dyDescent="0.25">
      <c r="B42" s="1" t="s">
        <v>356</v>
      </c>
      <c r="C42" s="911"/>
      <c r="D42" s="911"/>
      <c r="E42" s="942" t="e">
        <f>#REF!</f>
        <v>#REF!</v>
      </c>
      <c r="F42" s="942"/>
      <c r="G42" s="942"/>
      <c r="H42" s="942"/>
    </row>
    <row r="43" spans="2:8" ht="15.75" customHeight="1" x14ac:dyDescent="0.25">
      <c r="B43" s="1"/>
      <c r="C43" s="908" t="s">
        <v>223</v>
      </c>
      <c r="D43" s="908"/>
      <c r="E43" s="908" t="s">
        <v>224</v>
      </c>
      <c r="F43" s="908"/>
      <c r="G43" s="908"/>
      <c r="H43" s="908"/>
    </row>
    <row r="44" spans="2:8" ht="15.75" x14ac:dyDescent="0.25">
      <c r="B44" s="1"/>
      <c r="D44" s="163"/>
      <c r="E44" s="163"/>
      <c r="F44" s="163"/>
      <c r="G44" s="163"/>
    </row>
    <row r="45" spans="2:8" ht="31.5" customHeight="1" x14ac:dyDescent="0.25">
      <c r="B45" s="1" t="s">
        <v>225</v>
      </c>
      <c r="C45" s="911"/>
      <c r="D45" s="911"/>
      <c r="E45" s="942" t="e">
        <f>#REF!</f>
        <v>#REF!</v>
      </c>
      <c r="F45" s="942"/>
      <c r="G45" s="942"/>
      <c r="H45" s="942"/>
    </row>
    <row r="46" spans="2:8" ht="15.75" customHeight="1" x14ac:dyDescent="0.25">
      <c r="C46" s="908" t="s">
        <v>223</v>
      </c>
      <c r="D46" s="908"/>
      <c r="E46" s="908" t="s">
        <v>224</v>
      </c>
      <c r="F46" s="908"/>
      <c r="G46" s="908"/>
      <c r="H46" s="908"/>
    </row>
  </sheetData>
  <sheetProtection selectLockedCells="1"/>
  <mergeCells count="23">
    <mergeCell ref="C46:D46"/>
    <mergeCell ref="F15:F16"/>
    <mergeCell ref="C12:D12"/>
    <mergeCell ref="C13:E13"/>
    <mergeCell ref="E46:H46"/>
    <mergeCell ref="E45:H45"/>
    <mergeCell ref="C45:D45"/>
    <mergeCell ref="B11:F11"/>
    <mergeCell ref="B15:B16"/>
    <mergeCell ref="E42:H42"/>
    <mergeCell ref="E43:H43"/>
    <mergeCell ref="C42:D42"/>
    <mergeCell ref="C43:D43"/>
    <mergeCell ref="C15:C16"/>
    <mergeCell ref="D15:E15"/>
    <mergeCell ref="B10:F10"/>
    <mergeCell ref="C7:F7"/>
    <mergeCell ref="B1:B3"/>
    <mergeCell ref="E1:G1"/>
    <mergeCell ref="B8:F8"/>
    <mergeCell ref="E2:G2"/>
    <mergeCell ref="E3:G3"/>
    <mergeCell ref="B9:F9"/>
  </mergeCells>
  <pageMargins left="0.7" right="0.7" top="0.75" bottom="0.75" header="0.3" footer="0.3"/>
  <pageSetup paperSize="9" scale="90" orientation="portrait" r:id="rId1"/>
  <ignoredErrors>
    <ignoredError sqref="C18:C27" numberStoredAsText="1"/>
    <ignoredError sqref="D18:F2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8"/>
  <sheetViews>
    <sheetView workbookViewId="0">
      <selection activeCell="D14" sqref="D14"/>
    </sheetView>
  </sheetViews>
  <sheetFormatPr defaultRowHeight="15" x14ac:dyDescent="0.25"/>
  <cols>
    <col min="2" max="2" width="70.28515625" customWidth="1"/>
    <col min="4" max="4" width="12.140625" customWidth="1"/>
    <col min="5" max="5" width="13.140625" customWidth="1"/>
    <col min="6" max="6" width="4.85546875" customWidth="1"/>
  </cols>
  <sheetData>
    <row r="1" spans="1:5" ht="31.5" customHeight="1" x14ac:dyDescent="0.25">
      <c r="A1" s="571" t="s">
        <v>488</v>
      </c>
      <c r="B1" s="571"/>
      <c r="C1" s="571"/>
      <c r="D1" s="571"/>
      <c r="E1" s="571"/>
    </row>
    <row r="2" spans="1:5" ht="15.75" thickBot="1" x14ac:dyDescent="0.3">
      <c r="A2" s="572" t="s">
        <v>596</v>
      </c>
      <c r="B2" s="572"/>
    </row>
    <row r="3" spans="1:5" ht="29.25" customHeight="1" x14ac:dyDescent="0.25">
      <c r="A3" s="581" t="s">
        <v>485</v>
      </c>
      <c r="B3" s="579"/>
      <c r="C3" s="579" t="s">
        <v>461</v>
      </c>
      <c r="D3" s="579" t="s">
        <v>459</v>
      </c>
      <c r="E3" s="589" t="s">
        <v>460</v>
      </c>
    </row>
    <row r="4" spans="1:5" ht="28.5" customHeight="1" thickBot="1" x14ac:dyDescent="0.3">
      <c r="A4" s="582"/>
      <c r="B4" s="580"/>
      <c r="C4" s="580"/>
      <c r="D4" s="580"/>
      <c r="E4" s="590"/>
    </row>
    <row r="5" spans="1:5" ht="15.75" customHeight="1" thickBot="1" x14ac:dyDescent="0.3">
      <c r="A5" s="587" t="s">
        <v>6</v>
      </c>
      <c r="B5" s="588"/>
      <c r="C5" s="317" t="s">
        <v>7</v>
      </c>
      <c r="D5" s="317">
        <v>1</v>
      </c>
      <c r="E5" s="318">
        <v>2</v>
      </c>
    </row>
    <row r="6" spans="1:5" ht="15.75" customHeight="1" x14ac:dyDescent="0.25">
      <c r="A6" s="585" t="s">
        <v>416</v>
      </c>
      <c r="B6" s="586"/>
      <c r="C6" s="316" t="s">
        <v>15</v>
      </c>
      <c r="D6" s="483">
        <v>191544.18</v>
      </c>
      <c r="E6" s="484">
        <v>190454.98</v>
      </c>
    </row>
    <row r="7" spans="1:5" ht="15.75" customHeight="1" x14ac:dyDescent="0.25">
      <c r="A7" s="583" t="s">
        <v>395</v>
      </c>
      <c r="B7" s="584"/>
      <c r="C7" s="286" t="s">
        <v>18</v>
      </c>
      <c r="D7" s="485">
        <v>364821.9</v>
      </c>
      <c r="E7" s="486">
        <v>363657.27</v>
      </c>
    </row>
    <row r="8" spans="1:5" ht="15.75" customHeight="1" x14ac:dyDescent="0.25">
      <c r="A8" s="583" t="s">
        <v>396</v>
      </c>
      <c r="B8" s="584"/>
      <c r="C8" s="286" t="s">
        <v>27</v>
      </c>
      <c r="D8" s="485">
        <v>302527.05</v>
      </c>
      <c r="E8" s="486">
        <v>296077</v>
      </c>
    </row>
    <row r="9" spans="1:5" ht="15.75" customHeight="1" x14ac:dyDescent="0.25">
      <c r="A9" s="310" t="s">
        <v>479</v>
      </c>
      <c r="B9" s="284" t="s">
        <v>486</v>
      </c>
      <c r="C9" s="286" t="s">
        <v>28</v>
      </c>
      <c r="D9" s="485">
        <v>47666.13</v>
      </c>
      <c r="E9" s="486">
        <v>38337.269999999997</v>
      </c>
    </row>
    <row r="10" spans="1:5" ht="15.75" customHeight="1" x14ac:dyDescent="0.25">
      <c r="A10" s="577" t="s">
        <v>572</v>
      </c>
      <c r="B10" s="578"/>
      <c r="C10" s="286" t="s">
        <v>30</v>
      </c>
      <c r="D10" s="487">
        <v>858893.14</v>
      </c>
      <c r="E10" s="488">
        <v>850189.25</v>
      </c>
    </row>
    <row r="11" spans="1:5" ht="15.75" customHeight="1" x14ac:dyDescent="0.25">
      <c r="A11" s="575" t="s">
        <v>397</v>
      </c>
      <c r="B11" s="576"/>
      <c r="C11" s="286" t="s">
        <v>31</v>
      </c>
      <c r="D11" s="485">
        <v>196849.12</v>
      </c>
      <c r="E11" s="486">
        <v>170670.1</v>
      </c>
    </row>
    <row r="12" spans="1:5" ht="15.75" customHeight="1" x14ac:dyDescent="0.25">
      <c r="A12" s="310" t="s">
        <v>479</v>
      </c>
      <c r="B12" s="285" t="s">
        <v>487</v>
      </c>
      <c r="C12" s="286" t="s">
        <v>186</v>
      </c>
      <c r="D12" s="489">
        <v>132504.32999999999</v>
      </c>
      <c r="E12" s="490">
        <v>117421.75</v>
      </c>
    </row>
    <row r="13" spans="1:5" ht="15.75" customHeight="1" x14ac:dyDescent="0.25">
      <c r="A13" s="575" t="s">
        <v>398</v>
      </c>
      <c r="B13" s="576"/>
      <c r="C13" s="286" t="s">
        <v>42</v>
      </c>
      <c r="D13" s="485">
        <v>219869.15</v>
      </c>
      <c r="E13" s="486">
        <v>226658.55</v>
      </c>
    </row>
    <row r="14" spans="1:5" ht="15.75" customHeight="1" x14ac:dyDescent="0.25">
      <c r="A14" s="310" t="s">
        <v>479</v>
      </c>
      <c r="B14" s="285" t="s">
        <v>487</v>
      </c>
      <c r="C14" s="286" t="s">
        <v>247</v>
      </c>
      <c r="D14" s="489">
        <v>46266.82</v>
      </c>
      <c r="E14" s="490">
        <v>40314.78</v>
      </c>
    </row>
    <row r="15" spans="1:5" ht="15.75" customHeight="1" thickBot="1" x14ac:dyDescent="0.3">
      <c r="A15" s="573" t="s">
        <v>573</v>
      </c>
      <c r="B15" s="574"/>
      <c r="C15" s="287" t="s">
        <v>110</v>
      </c>
      <c r="D15" s="491">
        <v>416718.27</v>
      </c>
      <c r="E15" s="492">
        <v>397328.64000000001</v>
      </c>
    </row>
    <row r="17" spans="2:2" x14ac:dyDescent="0.25">
      <c r="B17" s="258"/>
    </row>
    <row r="18" spans="2:2" x14ac:dyDescent="0.25">
      <c r="B18" s="258"/>
    </row>
  </sheetData>
  <sheetProtection algorithmName="SHA-512" hashValue="AK9nCtz1r4Bh4BHgDI/hh7U0WjyIBDlH2vVK6w7HKa2RsVoc7Q7mNW+AZxl9G69Iddsu1smvqDxWr0Be/5TTiQ==" saltValue="9fyc669lXwsy516ZHXkWjw==" spinCount="100000" sheet="1" objects="1" scenarios="1" selectLockedCells="1"/>
  <mergeCells count="14">
    <mergeCell ref="A1:E1"/>
    <mergeCell ref="A2:B2"/>
    <mergeCell ref="A15:B15"/>
    <mergeCell ref="A13:B13"/>
    <mergeCell ref="A11:B11"/>
    <mergeCell ref="A10:B10"/>
    <mergeCell ref="C3:C4"/>
    <mergeCell ref="A3:B4"/>
    <mergeCell ref="A8:B8"/>
    <mergeCell ref="A7:B7"/>
    <mergeCell ref="A6:B6"/>
    <mergeCell ref="A5:B5"/>
    <mergeCell ref="D3:D4"/>
    <mergeCell ref="E3:E4"/>
  </mergeCells>
  <conditionalFormatting sqref="D6:E15">
    <cfRule type="containsBlanks" dxfId="549" priority="13" stopIfTrue="1">
      <formula>LEN(TRIM(D6))=0</formula>
    </cfRule>
  </conditionalFormatting>
  <conditionalFormatting sqref="D11">
    <cfRule type="cellIs" dxfId="548" priority="10" stopIfTrue="1" operator="lessThan">
      <formula>ABS($D$12)</formula>
    </cfRule>
  </conditionalFormatting>
  <conditionalFormatting sqref="E11">
    <cfRule type="cellIs" dxfId="547" priority="9" stopIfTrue="1" operator="lessThan">
      <formula>ABS($E$12)</formula>
    </cfRule>
  </conditionalFormatting>
  <conditionalFormatting sqref="D13">
    <cfRule type="cellIs" dxfId="546" priority="8" stopIfTrue="1" operator="lessThan">
      <formula>ABS($D$14)</formula>
    </cfRule>
  </conditionalFormatting>
  <conditionalFormatting sqref="E13">
    <cfRule type="cellIs" dxfId="545" priority="7" stopIfTrue="1" operator="lessThan">
      <formula>ABS($E$14)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H18"/>
  <sheetViews>
    <sheetView topLeftCell="B1" workbookViewId="0">
      <selection activeCell="D7" sqref="D7"/>
    </sheetView>
  </sheetViews>
  <sheetFormatPr defaultColWidth="9.140625" defaultRowHeight="15" x14ac:dyDescent="0.25"/>
  <cols>
    <col min="1" max="1" width="9.140625" style="218"/>
    <col min="2" max="2" width="54.140625" style="218" customWidth="1"/>
    <col min="3" max="3" width="9.140625" style="219"/>
    <col min="4" max="4" width="21.85546875" style="218" customWidth="1"/>
    <col min="5" max="5" width="4.7109375" style="218" customWidth="1"/>
    <col min="6" max="6" width="45.85546875" style="218" customWidth="1"/>
    <col min="7" max="7" width="7.5703125" style="218" customWidth="1"/>
    <col min="8" max="8" width="10" style="218" customWidth="1"/>
    <col min="9" max="16384" width="9.140625" style="218"/>
  </cols>
  <sheetData>
    <row r="1" spans="1:8" ht="37.5" customHeight="1" thickBot="1" x14ac:dyDescent="0.3">
      <c r="A1" s="595" t="s">
        <v>470</v>
      </c>
      <c r="B1" s="595"/>
      <c r="C1" s="595"/>
      <c r="D1" s="595"/>
      <c r="E1" s="388"/>
      <c r="F1" s="388"/>
      <c r="G1" s="388"/>
      <c r="H1" s="388"/>
    </row>
    <row r="2" spans="1:8" ht="15.75" thickBot="1" x14ac:dyDescent="0.3">
      <c r="A2" s="603" t="s">
        <v>463</v>
      </c>
      <c r="B2" s="604"/>
      <c r="C2" s="463" t="s">
        <v>461</v>
      </c>
      <c r="D2" s="464"/>
      <c r="E2" s="388"/>
      <c r="F2" s="388"/>
      <c r="G2" s="388"/>
      <c r="H2" s="388"/>
    </row>
    <row r="3" spans="1:8" ht="15.75" thickBot="1" x14ac:dyDescent="0.3">
      <c r="A3" s="601" t="s">
        <v>6</v>
      </c>
      <c r="B3" s="602"/>
      <c r="C3" s="463" t="s">
        <v>7</v>
      </c>
      <c r="D3" s="465">
        <v>1</v>
      </c>
      <c r="E3" s="388"/>
      <c r="F3" s="466" t="s">
        <v>233</v>
      </c>
      <c r="G3" s="388"/>
      <c r="H3" s="388"/>
    </row>
    <row r="4" spans="1:8" ht="15.6" customHeight="1" x14ac:dyDescent="0.25">
      <c r="A4" s="599" t="s">
        <v>464</v>
      </c>
      <c r="B4" s="600"/>
      <c r="C4" s="467" t="s">
        <v>15</v>
      </c>
      <c r="D4" s="468">
        <v>10086.17</v>
      </c>
      <c r="E4" s="469" t="s">
        <v>376</v>
      </c>
      <c r="F4" s="470" t="s">
        <v>231</v>
      </c>
      <c r="G4" s="470">
        <f>IF(D4=0,0,D5*1000/D4)</f>
        <v>218.93939919711843</v>
      </c>
      <c r="H4" s="470" t="s">
        <v>232</v>
      </c>
    </row>
    <row r="5" spans="1:8" ht="15.6" customHeight="1" x14ac:dyDescent="0.25">
      <c r="A5" s="593" t="s">
        <v>374</v>
      </c>
      <c r="B5" s="594"/>
      <c r="C5" s="471" t="s">
        <v>18</v>
      </c>
      <c r="D5" s="472">
        <v>2208.2600000000002</v>
      </c>
      <c r="E5" s="469" t="s">
        <v>376</v>
      </c>
      <c r="F5" s="473" t="s">
        <v>431</v>
      </c>
      <c r="G5" s="474">
        <f>IF(D5=0,0,D6/D5)</f>
        <v>7.8623531649352874</v>
      </c>
      <c r="H5" s="470" t="s">
        <v>80</v>
      </c>
    </row>
    <row r="6" spans="1:8" ht="15.6" customHeight="1" x14ac:dyDescent="0.25">
      <c r="A6" s="593" t="s">
        <v>373</v>
      </c>
      <c r="B6" s="594"/>
      <c r="C6" s="471" t="s">
        <v>27</v>
      </c>
      <c r="D6" s="472">
        <v>17362.12</v>
      </c>
      <c r="E6" s="469" t="s">
        <v>376</v>
      </c>
      <c r="F6" s="388"/>
      <c r="G6" s="388"/>
      <c r="H6" s="388"/>
    </row>
    <row r="7" spans="1:8" ht="14.1" customHeight="1" x14ac:dyDescent="0.25">
      <c r="A7" s="593" t="s">
        <v>589</v>
      </c>
      <c r="B7" s="594"/>
      <c r="C7" s="471" t="s">
        <v>30</v>
      </c>
      <c r="D7" s="475">
        <v>151678.56</v>
      </c>
      <c r="E7" s="476"/>
      <c r="F7" s="388"/>
      <c r="G7" s="388"/>
      <c r="H7" s="388"/>
    </row>
    <row r="8" spans="1:8" x14ac:dyDescent="0.25">
      <c r="A8" s="596" t="s">
        <v>462</v>
      </c>
      <c r="B8" s="523" t="s">
        <v>466</v>
      </c>
      <c r="C8" s="471" t="s">
        <v>185</v>
      </c>
      <c r="D8" s="475">
        <v>450.38</v>
      </c>
      <c r="E8" s="388"/>
      <c r="F8" s="388"/>
      <c r="G8" s="388"/>
      <c r="H8" s="388"/>
    </row>
    <row r="9" spans="1:8" x14ac:dyDescent="0.25">
      <c r="A9" s="597"/>
      <c r="B9" s="523" t="s">
        <v>467</v>
      </c>
      <c r="C9" s="471" t="s">
        <v>201</v>
      </c>
      <c r="D9" s="475">
        <v>0</v>
      </c>
      <c r="E9" s="388"/>
      <c r="F9" s="388"/>
      <c r="G9" s="388"/>
      <c r="H9" s="388"/>
    </row>
    <row r="10" spans="1:8" x14ac:dyDescent="0.25">
      <c r="A10" s="597"/>
      <c r="B10" s="523" t="s">
        <v>468</v>
      </c>
      <c r="C10" s="471" t="s">
        <v>202</v>
      </c>
      <c r="D10" s="475">
        <v>1489.02</v>
      </c>
      <c r="E10" s="388"/>
      <c r="F10" s="388"/>
      <c r="G10" s="388"/>
      <c r="H10" s="388"/>
    </row>
    <row r="11" spans="1:8" x14ac:dyDescent="0.25">
      <c r="A11" s="598"/>
      <c r="B11" s="523" t="s">
        <v>469</v>
      </c>
      <c r="C11" s="471" t="s">
        <v>203</v>
      </c>
      <c r="D11" s="475">
        <v>2770.48</v>
      </c>
      <c r="E11" s="388"/>
      <c r="F11" s="388"/>
      <c r="G11" s="388"/>
      <c r="H11" s="388"/>
    </row>
    <row r="12" spans="1:8" ht="24.75" customHeight="1" x14ac:dyDescent="0.25">
      <c r="A12" s="593" t="s">
        <v>590</v>
      </c>
      <c r="B12" s="594"/>
      <c r="C12" s="471" t="s">
        <v>31</v>
      </c>
      <c r="D12" s="475">
        <v>20737.72</v>
      </c>
      <c r="E12" s="388"/>
      <c r="F12" s="388"/>
      <c r="G12" s="388"/>
      <c r="H12" s="388"/>
    </row>
    <row r="13" spans="1:8" ht="16.5" customHeight="1" x14ac:dyDescent="0.25">
      <c r="A13" s="593" t="s">
        <v>417</v>
      </c>
      <c r="B13" s="594"/>
      <c r="C13" s="471" t="s">
        <v>42</v>
      </c>
      <c r="D13" s="477">
        <v>3399</v>
      </c>
      <c r="E13" s="388"/>
      <c r="F13" s="388"/>
      <c r="G13" s="388"/>
      <c r="H13" s="388"/>
    </row>
    <row r="14" spans="1:8" ht="14.45" customHeight="1" thickBot="1" x14ac:dyDescent="0.3">
      <c r="A14" s="591" t="s">
        <v>465</v>
      </c>
      <c r="B14" s="592"/>
      <c r="C14" s="478" t="s">
        <v>247</v>
      </c>
      <c r="D14" s="479">
        <v>447</v>
      </c>
      <c r="E14" s="388"/>
      <c r="F14" s="388"/>
      <c r="G14" s="388"/>
      <c r="H14" s="388"/>
    </row>
    <row r="15" spans="1:8" ht="15" customHeight="1" x14ac:dyDescent="0.25">
      <c r="A15" s="388"/>
      <c r="B15" s="388"/>
      <c r="C15" s="389"/>
      <c r="D15" s="388"/>
      <c r="E15" s="388"/>
      <c r="F15" s="388"/>
      <c r="G15" s="388"/>
      <c r="H15" s="388"/>
    </row>
    <row r="16" spans="1:8" x14ac:dyDescent="0.25">
      <c r="A16" s="388"/>
      <c r="B16" s="259"/>
      <c r="C16" s="389"/>
      <c r="D16" s="388"/>
      <c r="E16" s="388"/>
      <c r="F16" s="388"/>
      <c r="G16" s="388"/>
      <c r="H16" s="388"/>
    </row>
    <row r="17" spans="2:2" x14ac:dyDescent="0.25">
      <c r="B17" s="259"/>
    </row>
    <row r="18" spans="2:2" x14ac:dyDescent="0.25">
      <c r="B18" s="259"/>
    </row>
  </sheetData>
  <sheetProtection algorithmName="SHA-512" hashValue="rE91Jw37prkhGs1jiJ1B7zcjLJJTdy5nU2JM1xko8WoZdREuI1fsX7DRDP32jUE53rzfyT4xLkT1SyBdIfm0Rw==" saltValue="YpDCFck0ozu7XUXluL0U8A==" spinCount="100000" sheet="1" objects="1" scenarios="1" selectLockedCells="1"/>
  <mergeCells count="11">
    <mergeCell ref="A14:B14"/>
    <mergeCell ref="A13:B13"/>
    <mergeCell ref="A12:B12"/>
    <mergeCell ref="A1:D1"/>
    <mergeCell ref="A8:A11"/>
    <mergeCell ref="A7:B7"/>
    <mergeCell ref="A6:B6"/>
    <mergeCell ref="A5:B5"/>
    <mergeCell ref="A4:B4"/>
    <mergeCell ref="A3:B3"/>
    <mergeCell ref="A2:B2"/>
  </mergeCells>
  <conditionalFormatting sqref="D7">
    <cfRule type="cellIs" dxfId="544" priority="24" operator="lessThan">
      <formula>$D$8+$D$9+$D$10+$D$11</formula>
    </cfRule>
  </conditionalFormatting>
  <conditionalFormatting sqref="D8:D12">
    <cfRule type="cellIs" dxfId="543" priority="23" operator="lessThan">
      <formula>0</formula>
    </cfRule>
  </conditionalFormatting>
  <conditionalFormatting sqref="D6">
    <cfRule type="cellIs" dxfId="542" priority="19" operator="lessThan">
      <formula>$D$5</formula>
    </cfRule>
  </conditionalFormatting>
  <conditionalFormatting sqref="G4">
    <cfRule type="cellIs" dxfId="541" priority="16" operator="greaterThan">
      <formula>330</formula>
    </cfRule>
    <cfRule type="cellIs" dxfId="540" priority="17" operator="lessThan">
      <formula>100</formula>
    </cfRule>
  </conditionalFormatting>
  <conditionalFormatting sqref="D4:D14">
    <cfRule type="containsBlanks" dxfId="539" priority="14" stopIfTrue="1">
      <formula>LEN(TRIM(D4))=0</formula>
    </cfRule>
    <cfRule type="cellIs" dxfId="538" priority="15" operator="lessThan">
      <formula>0</formula>
    </cfRule>
  </conditionalFormatting>
  <conditionalFormatting sqref="G5">
    <cfRule type="cellIs" dxfId="537" priority="10" stopIfTrue="1" operator="lessThan">
      <formula>1</formula>
    </cfRule>
    <cfRule type="cellIs" dxfId="536" priority="13" stopIfTrue="1" operator="greaterThan">
      <formula>12</formula>
    </cfRule>
  </conditionalFormatting>
  <conditionalFormatting sqref="D4:D6">
    <cfRule type="cellIs" dxfId="535" priority="11" stopIfTrue="1" operator="lessThan">
      <formula>0</formula>
    </cfRule>
  </conditionalFormatting>
  <conditionalFormatting sqref="D13">
    <cfRule type="cellIs" dxfId="534" priority="9" stopIfTrue="1" operator="lessThan">
      <formula>$D$14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  <pageSetUpPr fitToPage="1"/>
  </sheetPr>
  <dimension ref="A1:M22"/>
  <sheetViews>
    <sheetView zoomScaleNormal="100" workbookViewId="0">
      <selection activeCell="D8" sqref="D8"/>
    </sheetView>
  </sheetViews>
  <sheetFormatPr defaultColWidth="9.140625" defaultRowHeight="15" x14ac:dyDescent="0.25"/>
  <cols>
    <col min="1" max="1" width="9.140625" style="211"/>
    <col min="2" max="2" width="58.28515625" style="211" customWidth="1"/>
    <col min="3" max="3" width="13.5703125" style="211" customWidth="1"/>
    <col min="4" max="4" width="13.7109375" style="211" customWidth="1"/>
    <col min="5" max="5" width="4.5703125" style="211" customWidth="1"/>
    <col min="6" max="13" width="9.140625" style="211" customWidth="1"/>
    <col min="14" max="16384" width="9.140625" style="211"/>
  </cols>
  <sheetData>
    <row r="1" spans="1:13" ht="36.75" customHeight="1" x14ac:dyDescent="0.25">
      <c r="A1" s="608" t="s">
        <v>471</v>
      </c>
      <c r="B1" s="608"/>
      <c r="C1" s="608"/>
      <c r="D1" s="608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7.25" customHeight="1" thickBot="1" x14ac:dyDescent="0.3">
      <c r="A2" s="620" t="s">
        <v>596</v>
      </c>
      <c r="B2" s="620"/>
      <c r="C2" s="283"/>
      <c r="D2" s="283"/>
      <c r="E2" s="222"/>
      <c r="F2" s="252"/>
      <c r="G2" s="252"/>
      <c r="H2" s="222"/>
      <c r="I2" s="222"/>
      <c r="J2" s="222"/>
      <c r="K2" s="222"/>
      <c r="L2" s="222"/>
      <c r="M2" s="222"/>
    </row>
    <row r="3" spans="1:13" ht="18" customHeight="1" thickBot="1" x14ac:dyDescent="0.3">
      <c r="A3" s="610" t="s">
        <v>463</v>
      </c>
      <c r="B3" s="611"/>
      <c r="C3" s="319" t="s">
        <v>461</v>
      </c>
      <c r="D3" s="320" t="s">
        <v>478</v>
      </c>
      <c r="E3" s="352"/>
      <c r="F3" s="605" t="s">
        <v>388</v>
      </c>
      <c r="G3" s="606"/>
      <c r="H3" s="606"/>
      <c r="I3" s="606"/>
      <c r="J3" s="606"/>
      <c r="K3" s="606"/>
      <c r="L3" s="606"/>
      <c r="M3" s="606"/>
    </row>
    <row r="4" spans="1:13" ht="18" customHeight="1" thickBot="1" x14ac:dyDescent="0.3">
      <c r="A4" s="612" t="s">
        <v>6</v>
      </c>
      <c r="B4" s="613"/>
      <c r="C4" s="321" t="s">
        <v>7</v>
      </c>
      <c r="D4" s="322">
        <v>1</v>
      </c>
      <c r="E4" s="353"/>
      <c r="F4" s="605"/>
      <c r="G4" s="606"/>
      <c r="H4" s="606"/>
      <c r="I4" s="606"/>
      <c r="J4" s="606"/>
      <c r="K4" s="606"/>
      <c r="L4" s="606"/>
      <c r="M4" s="606"/>
    </row>
    <row r="5" spans="1:13" ht="18" customHeight="1" x14ac:dyDescent="0.25">
      <c r="A5" s="614" t="s">
        <v>433</v>
      </c>
      <c r="B5" s="615"/>
      <c r="C5" s="459" t="s">
        <v>15</v>
      </c>
      <c r="D5" s="480">
        <v>52727.8</v>
      </c>
      <c r="E5" s="354"/>
      <c r="F5" s="606"/>
      <c r="G5" s="606"/>
      <c r="H5" s="606"/>
      <c r="I5" s="606"/>
      <c r="J5" s="606"/>
      <c r="K5" s="606"/>
      <c r="L5" s="606"/>
      <c r="M5" s="606"/>
    </row>
    <row r="6" spans="1:13" ht="18" customHeight="1" x14ac:dyDescent="0.25">
      <c r="A6" s="609" t="s">
        <v>479</v>
      </c>
      <c r="B6" s="462" t="s">
        <v>439</v>
      </c>
      <c r="C6" s="460" t="s">
        <v>16</v>
      </c>
      <c r="D6" s="481">
        <v>35503.31</v>
      </c>
      <c r="E6" s="355"/>
      <c r="F6" s="606"/>
      <c r="G6" s="606"/>
      <c r="H6" s="606"/>
      <c r="I6" s="606"/>
      <c r="J6" s="606"/>
      <c r="K6" s="606"/>
      <c r="L6" s="606"/>
      <c r="M6" s="606"/>
    </row>
    <row r="7" spans="1:13" ht="18" customHeight="1" x14ac:dyDescent="0.25">
      <c r="A7" s="609"/>
      <c r="B7" s="462" t="s">
        <v>438</v>
      </c>
      <c r="C7" s="460" t="s">
        <v>17</v>
      </c>
      <c r="D7" s="481">
        <v>8441.8799999999992</v>
      </c>
      <c r="E7" s="355"/>
      <c r="F7" s="606"/>
      <c r="G7" s="606"/>
      <c r="H7" s="606"/>
      <c r="I7" s="606"/>
      <c r="J7" s="606"/>
      <c r="K7" s="606"/>
      <c r="L7" s="606"/>
      <c r="M7" s="606"/>
    </row>
    <row r="8" spans="1:13" ht="29.25" customHeight="1" x14ac:dyDescent="0.25">
      <c r="A8" s="609"/>
      <c r="B8" s="462" t="s">
        <v>440</v>
      </c>
      <c r="C8" s="460" t="s">
        <v>109</v>
      </c>
      <c r="D8" s="481">
        <v>8782.61</v>
      </c>
      <c r="E8" s="355"/>
      <c r="F8" s="606"/>
      <c r="G8" s="606"/>
      <c r="H8" s="606"/>
      <c r="I8" s="606"/>
      <c r="J8" s="606"/>
      <c r="K8" s="606"/>
      <c r="L8" s="606"/>
      <c r="M8" s="606"/>
    </row>
    <row r="9" spans="1:13" ht="18" customHeight="1" x14ac:dyDescent="0.25">
      <c r="A9" s="618" t="s">
        <v>434</v>
      </c>
      <c r="B9" s="619"/>
      <c r="C9" s="460" t="s">
        <v>18</v>
      </c>
      <c r="D9" s="481">
        <v>8744.85</v>
      </c>
      <c r="E9" s="355"/>
      <c r="F9" s="606"/>
      <c r="G9" s="606"/>
      <c r="H9" s="606"/>
      <c r="I9" s="606"/>
      <c r="J9" s="606"/>
      <c r="K9" s="606"/>
      <c r="L9" s="606"/>
      <c r="M9" s="606"/>
    </row>
    <row r="10" spans="1:13" ht="18" customHeight="1" thickBot="1" x14ac:dyDescent="0.3">
      <c r="A10" s="616" t="s">
        <v>77</v>
      </c>
      <c r="B10" s="617"/>
      <c r="C10" s="461" t="s">
        <v>27</v>
      </c>
      <c r="D10" s="482">
        <v>2449.33</v>
      </c>
      <c r="E10" s="355"/>
      <c r="F10" s="606"/>
      <c r="G10" s="606"/>
      <c r="H10" s="606"/>
      <c r="I10" s="606"/>
      <c r="J10" s="606"/>
      <c r="K10" s="606"/>
      <c r="L10" s="606"/>
      <c r="M10" s="606"/>
    </row>
    <row r="11" spans="1:13" ht="49.5" customHeight="1" x14ac:dyDescent="0.25">
      <c r="B11" s="607" t="s">
        <v>480</v>
      </c>
      <c r="C11" s="607"/>
      <c r="D11" s="607"/>
      <c r="E11" s="222"/>
      <c r="F11" s="606"/>
      <c r="G11" s="606"/>
      <c r="H11" s="606"/>
      <c r="I11" s="606"/>
      <c r="J11" s="606"/>
      <c r="K11" s="606"/>
      <c r="L11" s="606"/>
      <c r="M11" s="606"/>
    </row>
    <row r="12" spans="1:13" ht="15.75" customHeight="1" x14ac:dyDescent="0.25">
      <c r="B12" s="607" t="s">
        <v>78</v>
      </c>
      <c r="C12" s="607"/>
      <c r="D12" s="607"/>
      <c r="E12" s="222"/>
      <c r="F12" s="606"/>
      <c r="G12" s="606"/>
      <c r="H12" s="606"/>
      <c r="I12" s="606"/>
      <c r="J12" s="606"/>
      <c r="K12" s="606"/>
      <c r="L12" s="606"/>
      <c r="M12" s="606"/>
    </row>
    <row r="13" spans="1:13" ht="15.75" customHeight="1" x14ac:dyDescent="0.25">
      <c r="B13" s="607" t="s">
        <v>79</v>
      </c>
      <c r="C13" s="607"/>
      <c r="D13" s="607"/>
      <c r="E13" s="222"/>
      <c r="F13" s="606"/>
      <c r="G13" s="606"/>
      <c r="H13" s="606"/>
      <c r="I13" s="606"/>
      <c r="J13" s="606"/>
      <c r="K13" s="606"/>
      <c r="L13" s="606"/>
      <c r="M13" s="606"/>
    </row>
    <row r="14" spans="1:13" ht="17.25" customHeight="1" x14ac:dyDescent="0.25">
      <c r="E14" s="222"/>
      <c r="F14" s="606"/>
      <c r="G14" s="606"/>
      <c r="H14" s="606"/>
      <c r="I14" s="606"/>
      <c r="J14" s="606"/>
      <c r="K14" s="606"/>
      <c r="L14" s="606"/>
      <c r="M14" s="606"/>
    </row>
    <row r="15" spans="1:13" ht="17.25" customHeight="1" x14ac:dyDescent="0.25">
      <c r="B15" s="260"/>
      <c r="C15" s="260"/>
      <c r="D15" s="260"/>
      <c r="E15" s="223"/>
      <c r="F15" s="606"/>
      <c r="G15" s="606"/>
      <c r="H15" s="606"/>
      <c r="I15" s="606"/>
      <c r="J15" s="606"/>
      <c r="K15" s="606"/>
      <c r="L15" s="606"/>
      <c r="M15" s="606"/>
    </row>
    <row r="16" spans="1:13" ht="17.25" customHeight="1" x14ac:dyDescent="0.25">
      <c r="B16" s="260"/>
      <c r="C16" s="260"/>
      <c r="D16" s="260"/>
      <c r="E16" s="222"/>
      <c r="F16" s="606"/>
      <c r="G16" s="606"/>
      <c r="H16" s="606"/>
      <c r="I16" s="606"/>
      <c r="J16" s="606"/>
      <c r="K16" s="606"/>
      <c r="L16" s="606"/>
      <c r="M16" s="606"/>
    </row>
    <row r="17" spans="2:13" x14ac:dyDescent="0.25">
      <c r="B17" s="222"/>
      <c r="C17" s="222"/>
      <c r="D17" s="222"/>
      <c r="E17" s="222"/>
      <c r="F17" s="606"/>
      <c r="G17" s="606"/>
      <c r="H17" s="606"/>
      <c r="I17" s="606"/>
      <c r="J17" s="606"/>
      <c r="K17" s="606"/>
      <c r="L17" s="606"/>
      <c r="M17" s="606"/>
    </row>
    <row r="18" spans="2:13" x14ac:dyDescent="0.25">
      <c r="B18" s="222"/>
      <c r="C18" s="222"/>
      <c r="D18" s="222"/>
      <c r="E18" s="222"/>
      <c r="F18" s="606"/>
      <c r="G18" s="606"/>
      <c r="H18" s="606"/>
      <c r="I18" s="606"/>
      <c r="J18" s="606"/>
      <c r="K18" s="606"/>
      <c r="L18" s="606"/>
      <c r="M18" s="606"/>
    </row>
    <row r="19" spans="2:13" x14ac:dyDescent="0.25">
      <c r="B19" s="222"/>
      <c r="C19" s="222"/>
      <c r="D19" s="222"/>
      <c r="E19" s="222"/>
      <c r="F19" s="606"/>
      <c r="G19" s="606"/>
      <c r="H19" s="606"/>
      <c r="I19" s="606"/>
      <c r="J19" s="606"/>
      <c r="K19" s="606"/>
      <c r="L19" s="606"/>
      <c r="M19" s="606"/>
    </row>
    <row r="20" spans="2:13" x14ac:dyDescent="0.25">
      <c r="B20" s="222"/>
      <c r="C20" s="222"/>
      <c r="D20" s="222"/>
      <c r="E20" s="222"/>
      <c r="F20" s="606"/>
      <c r="G20" s="606"/>
      <c r="H20" s="606"/>
      <c r="I20" s="606"/>
      <c r="J20" s="606"/>
      <c r="K20" s="606"/>
      <c r="L20" s="606"/>
      <c r="M20" s="606"/>
    </row>
    <row r="21" spans="2:13" x14ac:dyDescent="0.25">
      <c r="B21" s="222"/>
      <c r="C21" s="222"/>
      <c r="D21" s="222"/>
      <c r="E21" s="222"/>
      <c r="F21" s="606"/>
      <c r="G21" s="606"/>
      <c r="H21" s="606"/>
      <c r="I21" s="606"/>
      <c r="J21" s="606"/>
      <c r="K21" s="606"/>
      <c r="L21" s="606"/>
      <c r="M21" s="606"/>
    </row>
    <row r="22" spans="2:13" x14ac:dyDescent="0.25">
      <c r="B22" s="222"/>
      <c r="C22" s="222"/>
      <c r="D22" s="222"/>
      <c r="E22" s="222"/>
      <c r="F22" s="606"/>
      <c r="G22" s="606"/>
      <c r="H22" s="606"/>
      <c r="I22" s="606"/>
      <c r="J22" s="606"/>
      <c r="K22" s="606"/>
      <c r="L22" s="606"/>
      <c r="M22" s="606"/>
    </row>
  </sheetData>
  <sheetProtection algorithmName="SHA-512" hashValue="JPL/Cb3EVCQgcItCpfPa6RzpKEj1cS9djfY3IhdSIE048xlJ06TzMD7fkmoc3Ji5qqJSp8kfiL56eV3QSouT6Q==" saltValue="AvLUyy9cbZD7pAh+Z64XLg==" spinCount="100000" sheet="1" objects="1" scenarios="1" selectLockedCells="1"/>
  <mergeCells count="12">
    <mergeCell ref="F3:M22"/>
    <mergeCell ref="B11:D11"/>
    <mergeCell ref="B12:D12"/>
    <mergeCell ref="B13:D13"/>
    <mergeCell ref="A1:D1"/>
    <mergeCell ref="A6:A8"/>
    <mergeCell ref="A3:B3"/>
    <mergeCell ref="A4:B4"/>
    <mergeCell ref="A5:B5"/>
    <mergeCell ref="A10:B10"/>
    <mergeCell ref="A9:B9"/>
    <mergeCell ref="A2:B2"/>
  </mergeCells>
  <conditionalFormatting sqref="D5">
    <cfRule type="cellIs" dxfId="533" priority="13" operator="lessThan">
      <formula>SUM($D$6:$D$8)</formula>
    </cfRule>
  </conditionalFormatting>
  <conditionalFormatting sqref="D6:D10">
    <cfRule type="cellIs" dxfId="532" priority="12" stopIfTrue="1" operator="lessThan">
      <formula>0</formula>
    </cfRule>
  </conditionalFormatting>
  <conditionalFormatting sqref="D5:D10">
    <cfRule type="containsBlanks" dxfId="531" priority="11" stopIfTrue="1">
      <formula>LEN(TRIM(D5))=0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  <pageSetUpPr fitToPage="1"/>
  </sheetPr>
  <dimension ref="A1:H46"/>
  <sheetViews>
    <sheetView zoomScaleNormal="100" workbookViewId="0">
      <selection activeCell="G12" sqref="G12"/>
    </sheetView>
  </sheetViews>
  <sheetFormatPr defaultColWidth="9.140625" defaultRowHeight="15" x14ac:dyDescent="0.25"/>
  <cols>
    <col min="1" max="1" width="7.7109375" style="8" customWidth="1"/>
    <col min="2" max="2" width="6.42578125" style="8" customWidth="1"/>
    <col min="3" max="3" width="36.85546875" style="8" customWidth="1"/>
    <col min="4" max="4" width="9.140625" style="21"/>
    <col min="5" max="5" width="12.85546875" style="8" customWidth="1"/>
    <col min="6" max="7" width="15.140625" style="8" customWidth="1"/>
    <col min="8" max="8" width="12.42578125" style="8" customWidth="1"/>
    <col min="9" max="16384" width="9.140625" style="8"/>
  </cols>
  <sheetData>
    <row r="1" spans="1:8" ht="36" customHeight="1" x14ac:dyDescent="0.25">
      <c r="A1" s="637" t="s">
        <v>472</v>
      </c>
      <c r="B1" s="637"/>
      <c r="C1" s="637"/>
      <c r="D1" s="637"/>
      <c r="E1" s="637"/>
      <c r="F1" s="637"/>
      <c r="G1" s="637"/>
      <c r="H1" s="637"/>
    </row>
    <row r="2" spans="1:8" ht="15.75" customHeight="1" thickBot="1" x14ac:dyDescent="0.3">
      <c r="A2" s="644" t="s">
        <v>596</v>
      </c>
      <c r="B2" s="644"/>
      <c r="C2" s="644"/>
      <c r="D2" s="220"/>
      <c r="E2" s="220"/>
      <c r="F2" s="220"/>
      <c r="H2" s="221"/>
    </row>
    <row r="3" spans="1:8" ht="15" customHeight="1" x14ac:dyDescent="0.25">
      <c r="A3" s="625" t="s">
        <v>32</v>
      </c>
      <c r="B3" s="626"/>
      <c r="C3" s="626"/>
      <c r="D3" s="638" t="s">
        <v>461</v>
      </c>
      <c r="E3" s="642" t="s">
        <v>481</v>
      </c>
      <c r="F3" s="642" t="s">
        <v>482</v>
      </c>
      <c r="G3" s="642" t="s">
        <v>483</v>
      </c>
      <c r="H3" s="640" t="s">
        <v>484</v>
      </c>
    </row>
    <row r="4" spans="1:8" ht="25.9" customHeight="1" thickBot="1" x14ac:dyDescent="0.3">
      <c r="A4" s="627"/>
      <c r="B4" s="628"/>
      <c r="C4" s="628"/>
      <c r="D4" s="639"/>
      <c r="E4" s="643"/>
      <c r="F4" s="643"/>
      <c r="G4" s="643"/>
      <c r="H4" s="641"/>
    </row>
    <row r="5" spans="1:8" ht="15.75" thickBot="1" x14ac:dyDescent="0.3">
      <c r="A5" s="621" t="s">
        <v>6</v>
      </c>
      <c r="B5" s="622"/>
      <c r="C5" s="622"/>
      <c r="D5" s="534" t="s">
        <v>7</v>
      </c>
      <c r="E5" s="535">
        <v>1</v>
      </c>
      <c r="F5" s="535">
        <v>2</v>
      </c>
      <c r="G5" s="535">
        <v>3</v>
      </c>
      <c r="H5" s="536">
        <v>4</v>
      </c>
    </row>
    <row r="6" spans="1:8" ht="18" customHeight="1" x14ac:dyDescent="0.25">
      <c r="A6" s="632" t="s">
        <v>43</v>
      </c>
      <c r="B6" s="633"/>
      <c r="C6" s="633"/>
      <c r="D6" s="537" t="s">
        <v>15</v>
      </c>
      <c r="E6" s="538">
        <v>45418.879999999997</v>
      </c>
      <c r="F6" s="538">
        <v>57625.89</v>
      </c>
      <c r="G6" s="538">
        <v>18239.98</v>
      </c>
      <c r="H6" s="539">
        <v>121284.76</v>
      </c>
    </row>
    <row r="7" spans="1:8" ht="28.5" customHeight="1" x14ac:dyDescent="0.25">
      <c r="A7" s="526" t="s">
        <v>441</v>
      </c>
      <c r="B7" s="624" t="s">
        <v>499</v>
      </c>
      <c r="C7" s="624"/>
      <c r="D7" s="288" t="s">
        <v>16</v>
      </c>
      <c r="E7" s="532">
        <v>1825.17</v>
      </c>
      <c r="F7" s="532">
        <v>4353.41</v>
      </c>
      <c r="G7" s="532">
        <v>530.91</v>
      </c>
      <c r="H7" s="540">
        <v>6709.5</v>
      </c>
    </row>
    <row r="8" spans="1:8" ht="17.25" customHeight="1" x14ac:dyDescent="0.25">
      <c r="A8" s="631" t="s">
        <v>391</v>
      </c>
      <c r="B8" s="630"/>
      <c r="C8" s="630"/>
      <c r="D8" s="288" t="s">
        <v>18</v>
      </c>
      <c r="E8" s="532">
        <v>142653.06</v>
      </c>
      <c r="F8" s="532">
        <v>272122.64</v>
      </c>
      <c r="G8" s="532">
        <v>14657.33</v>
      </c>
      <c r="H8" s="540">
        <v>429433.04</v>
      </c>
    </row>
    <row r="9" spans="1:8" ht="18" customHeight="1" x14ac:dyDescent="0.25">
      <c r="A9" s="629" t="s">
        <v>479</v>
      </c>
      <c r="B9" s="624" t="s">
        <v>85</v>
      </c>
      <c r="C9" s="624"/>
      <c r="D9" s="288" t="s">
        <v>19</v>
      </c>
      <c r="E9" s="533">
        <v>16290.39</v>
      </c>
      <c r="F9" s="544"/>
      <c r="G9" s="544"/>
      <c r="H9" s="540">
        <v>16290.39</v>
      </c>
    </row>
    <row r="10" spans="1:8" ht="18" customHeight="1" x14ac:dyDescent="0.25">
      <c r="A10" s="629"/>
      <c r="B10" s="527" t="s">
        <v>479</v>
      </c>
      <c r="C10" s="525" t="s">
        <v>498</v>
      </c>
      <c r="D10" s="288" t="s">
        <v>204</v>
      </c>
      <c r="E10" s="532">
        <v>10883.06</v>
      </c>
      <c r="F10" s="544"/>
      <c r="G10" s="544"/>
      <c r="H10" s="540">
        <v>10883.06</v>
      </c>
    </row>
    <row r="11" spans="1:8" ht="18" customHeight="1" x14ac:dyDescent="0.25">
      <c r="A11" s="629"/>
      <c r="B11" s="624" t="s">
        <v>489</v>
      </c>
      <c r="C11" s="624"/>
      <c r="D11" s="288" t="s">
        <v>20</v>
      </c>
      <c r="E11" s="544"/>
      <c r="F11" s="532">
        <v>192227.55</v>
      </c>
      <c r="G11" s="544"/>
      <c r="H11" s="540">
        <v>192227.55</v>
      </c>
    </row>
    <row r="12" spans="1:8" ht="18" customHeight="1" x14ac:dyDescent="0.25">
      <c r="A12" s="629"/>
      <c r="B12" s="527" t="s">
        <v>479</v>
      </c>
      <c r="C12" s="525" t="s">
        <v>497</v>
      </c>
      <c r="D12" s="288" t="s">
        <v>205</v>
      </c>
      <c r="E12" s="544"/>
      <c r="F12" s="532">
        <v>87193.88</v>
      </c>
      <c r="G12" s="544"/>
      <c r="H12" s="540">
        <v>87193.88</v>
      </c>
    </row>
    <row r="13" spans="1:8" ht="18" customHeight="1" x14ac:dyDescent="0.25">
      <c r="A13" s="629"/>
      <c r="B13" s="624" t="s">
        <v>86</v>
      </c>
      <c r="C13" s="624"/>
      <c r="D13" s="288" t="s">
        <v>21</v>
      </c>
      <c r="E13" s="533">
        <v>52446.36</v>
      </c>
      <c r="F13" s="544"/>
      <c r="G13" s="532">
        <v>124.32</v>
      </c>
      <c r="H13" s="540">
        <v>52570.68</v>
      </c>
    </row>
    <row r="14" spans="1:8" ht="18" customHeight="1" x14ac:dyDescent="0.25">
      <c r="A14" s="629"/>
      <c r="B14" s="624" t="s">
        <v>87</v>
      </c>
      <c r="C14" s="624"/>
      <c r="D14" s="288" t="s">
        <v>22</v>
      </c>
      <c r="E14" s="533">
        <v>14113.81</v>
      </c>
      <c r="F14" s="532">
        <v>3723.46</v>
      </c>
      <c r="G14" s="532">
        <v>1511.22</v>
      </c>
      <c r="H14" s="540">
        <v>19348.48</v>
      </c>
    </row>
    <row r="15" spans="1:8" ht="18" customHeight="1" x14ac:dyDescent="0.25">
      <c r="A15" s="629"/>
      <c r="B15" s="527" t="s">
        <v>479</v>
      </c>
      <c r="C15" s="525" t="s">
        <v>496</v>
      </c>
      <c r="D15" s="288" t="s">
        <v>34</v>
      </c>
      <c r="E15" s="532">
        <v>11593.57</v>
      </c>
      <c r="F15" s="532">
        <v>3157.91</v>
      </c>
      <c r="G15" s="532">
        <v>1274.5</v>
      </c>
      <c r="H15" s="540">
        <v>16025.99</v>
      </c>
    </row>
    <row r="16" spans="1:8" ht="18" customHeight="1" x14ac:dyDescent="0.25">
      <c r="A16" s="629"/>
      <c r="B16" s="624" t="s">
        <v>88</v>
      </c>
      <c r="C16" s="624"/>
      <c r="D16" s="288" t="s">
        <v>23</v>
      </c>
      <c r="E16" s="533">
        <v>2588.19</v>
      </c>
      <c r="F16" s="532">
        <v>7609.27</v>
      </c>
      <c r="G16" s="532">
        <v>668.37</v>
      </c>
      <c r="H16" s="540">
        <v>10865.83</v>
      </c>
    </row>
    <row r="17" spans="1:8" ht="18" customHeight="1" x14ac:dyDescent="0.25">
      <c r="A17" s="629"/>
      <c r="B17" s="624" t="s">
        <v>574</v>
      </c>
      <c r="C17" s="624"/>
      <c r="D17" s="288" t="s">
        <v>24</v>
      </c>
      <c r="E17" s="533">
        <v>22090.38</v>
      </c>
      <c r="F17" s="544"/>
      <c r="G17" s="532">
        <v>44.47</v>
      </c>
      <c r="H17" s="540">
        <v>22134.85</v>
      </c>
    </row>
    <row r="18" spans="1:8" ht="18" customHeight="1" x14ac:dyDescent="0.25">
      <c r="A18" s="629"/>
      <c r="B18" s="624" t="s">
        <v>490</v>
      </c>
      <c r="C18" s="624"/>
      <c r="D18" s="288" t="s">
        <v>25</v>
      </c>
      <c r="E18" s="544"/>
      <c r="F18" s="532">
        <v>9161.77</v>
      </c>
      <c r="G18" s="532">
        <v>0.1</v>
      </c>
      <c r="H18" s="540">
        <v>9161.8700000000008</v>
      </c>
    </row>
    <row r="19" spans="1:8" ht="18" customHeight="1" x14ac:dyDescent="0.25">
      <c r="A19" s="629"/>
      <c r="B19" s="624" t="s">
        <v>491</v>
      </c>
      <c r="C19" s="624"/>
      <c r="D19" s="288" t="s">
        <v>26</v>
      </c>
      <c r="E19" s="533">
        <v>11966.2</v>
      </c>
      <c r="F19" s="532">
        <v>5622.59</v>
      </c>
      <c r="G19" s="532">
        <v>980.3</v>
      </c>
      <c r="H19" s="540">
        <v>18569.080000000002</v>
      </c>
    </row>
    <row r="20" spans="1:8" ht="18" customHeight="1" x14ac:dyDescent="0.25">
      <c r="A20" s="629"/>
      <c r="B20" s="624" t="s">
        <v>492</v>
      </c>
      <c r="C20" s="624"/>
      <c r="D20" s="288" t="s">
        <v>588</v>
      </c>
      <c r="E20" s="533">
        <v>990.35</v>
      </c>
      <c r="F20" s="532">
        <v>3085.87</v>
      </c>
      <c r="G20" s="532">
        <v>205.53</v>
      </c>
      <c r="H20" s="540">
        <v>4281.76</v>
      </c>
    </row>
    <row r="21" spans="1:8" ht="18" customHeight="1" x14ac:dyDescent="0.25">
      <c r="A21" s="629"/>
      <c r="B21" s="624" t="s">
        <v>500</v>
      </c>
      <c r="C21" s="624"/>
      <c r="D21" s="288" t="s">
        <v>27</v>
      </c>
      <c r="E21" s="544"/>
      <c r="F21" s="532">
        <v>1461.11</v>
      </c>
      <c r="G21" s="532">
        <v>67.63</v>
      </c>
      <c r="H21" s="540">
        <v>1528.75</v>
      </c>
    </row>
    <row r="22" spans="1:8" ht="18" customHeight="1" x14ac:dyDescent="0.25">
      <c r="A22" s="629"/>
      <c r="B22" s="624" t="s">
        <v>493</v>
      </c>
      <c r="C22" s="624"/>
      <c r="D22" s="288" t="s">
        <v>28</v>
      </c>
      <c r="E22" s="533">
        <v>22167.38</v>
      </c>
      <c r="F22" s="532">
        <v>49231.02</v>
      </c>
      <c r="G22" s="532">
        <v>11055.4</v>
      </c>
      <c r="H22" s="540">
        <v>82453.8</v>
      </c>
    </row>
    <row r="23" spans="1:8" ht="18" customHeight="1" x14ac:dyDescent="0.25">
      <c r="A23" s="629"/>
      <c r="B23" s="636" t="s">
        <v>479</v>
      </c>
      <c r="C23" s="525" t="s">
        <v>494</v>
      </c>
      <c r="D23" s="531" t="s">
        <v>501</v>
      </c>
      <c r="E23" s="532">
        <v>9204.11</v>
      </c>
      <c r="F23" s="532">
        <v>11017.88</v>
      </c>
      <c r="G23" s="532">
        <v>892.19</v>
      </c>
      <c r="H23" s="540">
        <v>21114.19</v>
      </c>
    </row>
    <row r="24" spans="1:8" ht="18" customHeight="1" x14ac:dyDescent="0.25">
      <c r="A24" s="629"/>
      <c r="B24" s="636"/>
      <c r="C24" s="525" t="s">
        <v>575</v>
      </c>
      <c r="D24" s="531" t="s">
        <v>502</v>
      </c>
      <c r="E24" s="532">
        <v>1159.8399999999999</v>
      </c>
      <c r="F24" s="532">
        <v>344.55</v>
      </c>
      <c r="G24" s="532">
        <v>103.1</v>
      </c>
      <c r="H24" s="540">
        <v>1607.5</v>
      </c>
    </row>
    <row r="25" spans="1:8" ht="18" customHeight="1" x14ac:dyDescent="0.25">
      <c r="A25" s="629"/>
      <c r="B25" s="636"/>
      <c r="C25" s="525" t="s">
        <v>576</v>
      </c>
      <c r="D25" s="531" t="s">
        <v>503</v>
      </c>
      <c r="E25" s="532">
        <v>2183.15</v>
      </c>
      <c r="F25" s="532">
        <v>655.02</v>
      </c>
      <c r="G25" s="532">
        <v>2042.93</v>
      </c>
      <c r="H25" s="540">
        <v>4881.1000000000004</v>
      </c>
    </row>
    <row r="26" spans="1:8" ht="18" customHeight="1" x14ac:dyDescent="0.25">
      <c r="A26" s="629"/>
      <c r="B26" s="636"/>
      <c r="C26" s="525" t="s">
        <v>495</v>
      </c>
      <c r="D26" s="531" t="s">
        <v>504</v>
      </c>
      <c r="E26" s="532">
        <v>147.94999999999999</v>
      </c>
      <c r="F26" s="532">
        <v>71.45</v>
      </c>
      <c r="G26" s="532">
        <v>219.4</v>
      </c>
      <c r="H26" s="540">
        <v>438.81</v>
      </c>
    </row>
    <row r="27" spans="1:8" ht="18" customHeight="1" x14ac:dyDescent="0.25">
      <c r="A27" s="623" t="s">
        <v>577</v>
      </c>
      <c r="B27" s="624"/>
      <c r="C27" s="624"/>
      <c r="D27" s="531" t="s">
        <v>30</v>
      </c>
      <c r="E27" s="532">
        <v>28036.49</v>
      </c>
      <c r="F27" s="532">
        <v>21680.25</v>
      </c>
      <c r="G27" s="532">
        <v>4108.8100000000004</v>
      </c>
      <c r="H27" s="540">
        <v>53825.56</v>
      </c>
    </row>
    <row r="28" spans="1:8" ht="18" customHeight="1" x14ac:dyDescent="0.25">
      <c r="A28" s="623" t="s">
        <v>392</v>
      </c>
      <c r="B28" s="624"/>
      <c r="C28" s="624"/>
      <c r="D28" s="531" t="s">
        <v>31</v>
      </c>
      <c r="E28" s="532">
        <v>42509.29</v>
      </c>
      <c r="F28" s="532">
        <v>13158.93</v>
      </c>
      <c r="G28" s="532">
        <v>11591.3</v>
      </c>
      <c r="H28" s="540">
        <v>67259.53</v>
      </c>
    </row>
    <row r="29" spans="1:8" ht="18" customHeight="1" x14ac:dyDescent="0.25">
      <c r="A29" s="629" t="s">
        <v>479</v>
      </c>
      <c r="B29" s="624" t="s">
        <v>505</v>
      </c>
      <c r="C29" s="624"/>
      <c r="D29" s="531" t="s">
        <v>399</v>
      </c>
      <c r="E29" s="532">
        <v>1667.04</v>
      </c>
      <c r="F29" s="532">
        <v>905.42</v>
      </c>
      <c r="G29" s="532">
        <v>3039.12</v>
      </c>
      <c r="H29" s="540">
        <v>5611.58</v>
      </c>
    </row>
    <row r="30" spans="1:8" ht="18" customHeight="1" x14ac:dyDescent="0.25">
      <c r="A30" s="629"/>
      <c r="B30" s="624" t="s">
        <v>506</v>
      </c>
      <c r="C30" s="624"/>
      <c r="D30" s="531" t="s">
        <v>400</v>
      </c>
      <c r="E30" s="532">
        <v>23909.32</v>
      </c>
      <c r="F30" s="532">
        <v>458.17</v>
      </c>
      <c r="G30" s="532">
        <v>122.22</v>
      </c>
      <c r="H30" s="540">
        <v>24489.71</v>
      </c>
    </row>
    <row r="31" spans="1:8" ht="18" customHeight="1" x14ac:dyDescent="0.25">
      <c r="A31" s="629"/>
      <c r="B31" s="624" t="s">
        <v>507</v>
      </c>
      <c r="C31" s="624"/>
      <c r="D31" s="531" t="s">
        <v>401</v>
      </c>
      <c r="E31" s="532">
        <v>944.37</v>
      </c>
      <c r="F31" s="532">
        <v>19.05</v>
      </c>
      <c r="G31" s="532">
        <v>95.13</v>
      </c>
      <c r="H31" s="540">
        <v>1058.56</v>
      </c>
    </row>
    <row r="32" spans="1:8" ht="18" customHeight="1" x14ac:dyDescent="0.25">
      <c r="A32" s="629"/>
      <c r="B32" s="624" t="s">
        <v>509</v>
      </c>
      <c r="C32" s="624"/>
      <c r="D32" s="531" t="s">
        <v>402</v>
      </c>
      <c r="E32" s="532">
        <v>1994.89</v>
      </c>
      <c r="F32" s="532">
        <v>1045.24</v>
      </c>
      <c r="G32" s="532">
        <v>267.64999999999998</v>
      </c>
      <c r="H32" s="540">
        <v>3307.77</v>
      </c>
    </row>
    <row r="33" spans="1:8" ht="18" customHeight="1" x14ac:dyDescent="0.25">
      <c r="A33" s="629"/>
      <c r="B33" s="624" t="s">
        <v>508</v>
      </c>
      <c r="C33" s="624"/>
      <c r="D33" s="531" t="s">
        <v>403</v>
      </c>
      <c r="E33" s="532">
        <v>1973.3</v>
      </c>
      <c r="F33" s="532">
        <v>677.13</v>
      </c>
      <c r="G33" s="532">
        <v>813.04</v>
      </c>
      <c r="H33" s="540">
        <v>3463.47</v>
      </c>
    </row>
    <row r="34" spans="1:8" ht="18" customHeight="1" x14ac:dyDescent="0.25">
      <c r="A34" s="629"/>
      <c r="B34" s="630" t="s">
        <v>510</v>
      </c>
      <c r="C34" s="630"/>
      <c r="D34" s="531" t="s">
        <v>404</v>
      </c>
      <c r="E34" s="532">
        <v>962.43</v>
      </c>
      <c r="F34" s="532">
        <v>436.24</v>
      </c>
      <c r="G34" s="532">
        <v>1462.72</v>
      </c>
      <c r="H34" s="540">
        <v>2861.39</v>
      </c>
    </row>
    <row r="35" spans="1:8" ht="18" customHeight="1" x14ac:dyDescent="0.25">
      <c r="A35" s="629"/>
      <c r="B35" s="630" t="s">
        <v>511</v>
      </c>
      <c r="C35" s="630"/>
      <c r="D35" s="531" t="s">
        <v>405</v>
      </c>
      <c r="E35" s="532">
        <v>360.53</v>
      </c>
      <c r="F35" s="532">
        <v>194.75</v>
      </c>
      <c r="G35" s="532">
        <v>371.53</v>
      </c>
      <c r="H35" s="540">
        <v>926.81</v>
      </c>
    </row>
    <row r="36" spans="1:8" ht="26.45" customHeight="1" x14ac:dyDescent="0.25">
      <c r="A36" s="629"/>
      <c r="B36" s="624" t="s">
        <v>512</v>
      </c>
      <c r="C36" s="624"/>
      <c r="D36" s="531" t="s">
        <v>406</v>
      </c>
      <c r="E36" s="532">
        <v>58.61</v>
      </c>
      <c r="F36" s="532">
        <v>53.37</v>
      </c>
      <c r="G36" s="532">
        <v>89.1</v>
      </c>
      <c r="H36" s="540">
        <v>201.07</v>
      </c>
    </row>
    <row r="37" spans="1:8" ht="18" customHeight="1" x14ac:dyDescent="0.25">
      <c r="A37" s="629"/>
      <c r="B37" s="624" t="s">
        <v>89</v>
      </c>
      <c r="C37" s="624"/>
      <c r="D37" s="531" t="s">
        <v>419</v>
      </c>
      <c r="E37" s="532">
        <v>10638.81</v>
      </c>
      <c r="F37" s="532">
        <v>9369.56</v>
      </c>
      <c r="G37" s="532">
        <v>5330.8</v>
      </c>
      <c r="H37" s="540">
        <v>25339.17</v>
      </c>
    </row>
    <row r="38" spans="1:8" ht="18" customHeight="1" thickBot="1" x14ac:dyDescent="0.3">
      <c r="A38" s="634" t="s">
        <v>513</v>
      </c>
      <c r="B38" s="635"/>
      <c r="C38" s="635"/>
      <c r="D38" s="541" t="s">
        <v>42</v>
      </c>
      <c r="E38" s="542">
        <v>258617.74</v>
      </c>
      <c r="F38" s="542">
        <v>364587.71</v>
      </c>
      <c r="G38" s="542">
        <v>48597.43</v>
      </c>
      <c r="H38" s="543">
        <v>671802.88</v>
      </c>
    </row>
    <row r="40" spans="1:8" x14ac:dyDescent="0.25">
      <c r="C40" s="252"/>
      <c r="D40" s="261"/>
      <c r="E40" s="252"/>
      <c r="F40" s="252"/>
      <c r="G40" s="252"/>
      <c r="H40" s="252"/>
    </row>
    <row r="41" spans="1:8" x14ac:dyDescent="0.25">
      <c r="C41" s="252"/>
      <c r="D41" s="261"/>
      <c r="E41" s="252"/>
      <c r="F41" s="252"/>
      <c r="G41" s="252"/>
      <c r="H41" s="252"/>
    </row>
    <row r="42" spans="1:8" x14ac:dyDescent="0.25">
      <c r="C42" s="252"/>
      <c r="D42" s="261"/>
      <c r="E42" s="252"/>
      <c r="F42" s="252"/>
      <c r="G42" s="252"/>
      <c r="H42" s="252"/>
    </row>
    <row r="43" spans="1:8" x14ac:dyDescent="0.25">
      <c r="C43" s="63"/>
      <c r="D43" s="261"/>
      <c r="E43" s="252"/>
      <c r="F43" s="252"/>
      <c r="G43" s="252"/>
      <c r="H43" s="252"/>
    </row>
    <row r="44" spans="1:8" x14ac:dyDescent="0.25">
      <c r="C44" s="63"/>
      <c r="D44" s="261"/>
      <c r="E44" s="252"/>
      <c r="F44" s="252"/>
      <c r="G44" s="252"/>
      <c r="H44" s="252"/>
    </row>
    <row r="45" spans="1:8" x14ac:dyDescent="0.25">
      <c r="C45" s="63"/>
      <c r="D45" s="261"/>
      <c r="E45" s="252"/>
      <c r="F45" s="252"/>
      <c r="G45" s="252"/>
      <c r="H45" s="252"/>
    </row>
    <row r="46" spans="1:8" x14ac:dyDescent="0.25">
      <c r="C46" s="63"/>
      <c r="D46" s="261"/>
      <c r="E46" s="252"/>
      <c r="F46" s="252"/>
      <c r="G46" s="252"/>
      <c r="H46" s="252"/>
    </row>
  </sheetData>
  <sheetProtection algorithmName="SHA-512" hashValue="IIvRCMs2SIpq9pQjc6gJhpj5J2NzPFxBOKwz5c9uxtVpxRTqxPYKPte0qsN30HYd2pnUR0IVp6xGf3nnDZ1+9g==" saltValue="H2N3pvS4SkRedYQN7k0PJQ==" spinCount="100000" sheet="1" objects="1" scenarios="1" selectLockedCells="1"/>
  <mergeCells count="38">
    <mergeCell ref="A1:H1"/>
    <mergeCell ref="D3:D4"/>
    <mergeCell ref="H3:H4"/>
    <mergeCell ref="E3:E4"/>
    <mergeCell ref="F3:F4"/>
    <mergeCell ref="G3:G4"/>
    <mergeCell ref="A2:C2"/>
    <mergeCell ref="A38:C38"/>
    <mergeCell ref="B7:C7"/>
    <mergeCell ref="A9:A26"/>
    <mergeCell ref="B22:C22"/>
    <mergeCell ref="B21:C21"/>
    <mergeCell ref="B20:C20"/>
    <mergeCell ref="B19:C19"/>
    <mergeCell ref="B18:C18"/>
    <mergeCell ref="B17:C17"/>
    <mergeCell ref="B16:C16"/>
    <mergeCell ref="B14:C14"/>
    <mergeCell ref="B13:C13"/>
    <mergeCell ref="B11:C11"/>
    <mergeCell ref="B9:C9"/>
    <mergeCell ref="B23:B26"/>
    <mergeCell ref="B37:C37"/>
    <mergeCell ref="A5:C5"/>
    <mergeCell ref="A28:C28"/>
    <mergeCell ref="A27:C27"/>
    <mergeCell ref="A3:C4"/>
    <mergeCell ref="A29:A37"/>
    <mergeCell ref="B36:C36"/>
    <mergeCell ref="B35:C35"/>
    <mergeCell ref="B34:C34"/>
    <mergeCell ref="B33:C33"/>
    <mergeCell ref="B32:C32"/>
    <mergeCell ref="B31:C31"/>
    <mergeCell ref="B30:C30"/>
    <mergeCell ref="B29:C29"/>
    <mergeCell ref="A8:C8"/>
    <mergeCell ref="A6:C6"/>
  </mergeCells>
  <conditionalFormatting sqref="E8">
    <cfRule type="cellIs" dxfId="530" priority="158" operator="lessThan">
      <formula>$E$9+$E$13+$E$14+$E$16+$E$17+$E$18+$E$19+$E$20+$E$21+$E$22</formula>
    </cfRule>
  </conditionalFormatting>
  <conditionalFormatting sqref="F8">
    <cfRule type="cellIs" dxfId="529" priority="157" operator="lessThan">
      <formula>$F$11+$F$14+$F$16+$F$17+$F$18+$F$19+$F$20+$F$21+$F$22</formula>
    </cfRule>
  </conditionalFormatting>
  <conditionalFormatting sqref="E6">
    <cfRule type="cellIs" dxfId="528" priority="150" operator="lessThan">
      <formula>$E$7</formula>
    </cfRule>
  </conditionalFormatting>
  <conditionalFormatting sqref="F6">
    <cfRule type="cellIs" dxfId="527" priority="149" operator="lessThan">
      <formula>$F$7</formula>
    </cfRule>
  </conditionalFormatting>
  <conditionalFormatting sqref="E14">
    <cfRule type="cellIs" dxfId="526" priority="147" operator="lessThan">
      <formula>$E$15</formula>
    </cfRule>
  </conditionalFormatting>
  <conditionalFormatting sqref="F14">
    <cfRule type="cellIs" dxfId="525" priority="121" stopIfTrue="1" operator="lessThan">
      <formula>$F$15</formula>
    </cfRule>
    <cfRule type="cellIs" dxfId="524" priority="146" operator="lessThan">
      <formula>$F$15</formula>
    </cfRule>
  </conditionalFormatting>
  <conditionalFormatting sqref="F11">
    <cfRule type="cellIs" dxfId="523" priority="145" operator="lessThan">
      <formula>$F$12</formula>
    </cfRule>
  </conditionalFormatting>
  <conditionalFormatting sqref="H6">
    <cfRule type="cellIs" dxfId="522" priority="120" stopIfTrue="1" operator="lessThan">
      <formula>$E$6+$F$6</formula>
    </cfRule>
    <cfRule type="cellIs" dxfId="521" priority="127" stopIfTrue="1" operator="lessThan">
      <formula>$H$7</formula>
    </cfRule>
  </conditionalFormatting>
  <conditionalFormatting sqref="H8">
    <cfRule type="cellIs" dxfId="520" priority="118" stopIfTrue="1" operator="lessThan">
      <formula>$E$8+$F$8</formula>
    </cfRule>
    <cfRule type="cellIs" dxfId="519" priority="125" stopIfTrue="1" operator="lessThan">
      <formula>$H$10</formula>
    </cfRule>
    <cfRule type="cellIs" dxfId="518" priority="126" stopIfTrue="1" operator="lessThan">
      <formula>$H$9</formula>
    </cfRule>
  </conditionalFormatting>
  <conditionalFormatting sqref="H9">
    <cfRule type="cellIs" dxfId="517" priority="117" stopIfTrue="1" operator="lessThan">
      <formula>$E$9</formula>
    </cfRule>
    <cfRule type="cellIs" dxfId="516" priority="124" stopIfTrue="1" operator="lessThan">
      <formula>$H$10</formula>
    </cfRule>
  </conditionalFormatting>
  <conditionalFormatting sqref="H11">
    <cfRule type="cellIs" dxfId="515" priority="115" stopIfTrue="1" operator="lessThan">
      <formula>$F$11</formula>
    </cfRule>
    <cfRule type="cellIs" dxfId="514" priority="123" stopIfTrue="1" operator="lessThan">
      <formula>$H$12</formula>
    </cfRule>
  </conditionalFormatting>
  <conditionalFormatting sqref="H14">
    <cfRule type="cellIs" dxfId="513" priority="112" stopIfTrue="1" operator="lessThan">
      <formula>$E$14+$F$14</formula>
    </cfRule>
    <cfRule type="cellIs" dxfId="512" priority="122" stopIfTrue="1" operator="lessThan">
      <formula>$H$15</formula>
    </cfRule>
  </conditionalFormatting>
  <conditionalFormatting sqref="H7">
    <cfRule type="cellIs" dxfId="511" priority="119" stopIfTrue="1" operator="lessThan">
      <formula>$E$7+$F$7</formula>
    </cfRule>
  </conditionalFormatting>
  <conditionalFormatting sqref="H10">
    <cfRule type="cellIs" dxfId="510" priority="116" stopIfTrue="1" operator="lessThan">
      <formula>$E$10</formula>
    </cfRule>
  </conditionalFormatting>
  <conditionalFormatting sqref="H12">
    <cfRule type="cellIs" dxfId="509" priority="114" stopIfTrue="1" operator="lessThan">
      <formula>$F$12</formula>
    </cfRule>
  </conditionalFormatting>
  <conditionalFormatting sqref="H13">
    <cfRule type="cellIs" dxfId="508" priority="113" stopIfTrue="1" operator="lessThan">
      <formula>$E$13</formula>
    </cfRule>
  </conditionalFormatting>
  <conditionalFormatting sqref="H15">
    <cfRule type="cellIs" dxfId="507" priority="111" stopIfTrue="1" operator="lessThan">
      <formula>$E$15+$F$15</formula>
    </cfRule>
  </conditionalFormatting>
  <conditionalFormatting sqref="H16">
    <cfRule type="cellIs" dxfId="506" priority="110" stopIfTrue="1" operator="lessThan">
      <formula>$E$16+$F$16</formula>
    </cfRule>
  </conditionalFormatting>
  <conditionalFormatting sqref="H17">
    <cfRule type="cellIs" dxfId="505" priority="109" stopIfTrue="1" operator="lessThan">
      <formula>$E$17</formula>
    </cfRule>
  </conditionalFormatting>
  <conditionalFormatting sqref="H18">
    <cfRule type="cellIs" dxfId="504" priority="108" stopIfTrue="1" operator="lessThan">
      <formula>$F$18</formula>
    </cfRule>
  </conditionalFormatting>
  <conditionalFormatting sqref="H19">
    <cfRule type="cellIs" dxfId="503" priority="107" stopIfTrue="1" operator="lessThan">
      <formula>$E$19+$F$19</formula>
    </cfRule>
  </conditionalFormatting>
  <conditionalFormatting sqref="H20">
    <cfRule type="cellIs" dxfId="502" priority="106" stopIfTrue="1" operator="lessThan">
      <formula>$E$20+$F$20</formula>
    </cfRule>
  </conditionalFormatting>
  <conditionalFormatting sqref="H21">
    <cfRule type="cellIs" dxfId="501" priority="105" stopIfTrue="1" operator="lessThan">
      <formula>$F$21</formula>
    </cfRule>
  </conditionalFormatting>
  <conditionalFormatting sqref="H22">
    <cfRule type="cellIs" dxfId="500" priority="104" stopIfTrue="1" operator="lessThan">
      <formula>$E$22+$F$22</formula>
    </cfRule>
  </conditionalFormatting>
  <conditionalFormatting sqref="H27">
    <cfRule type="cellIs" dxfId="499" priority="103" stopIfTrue="1" operator="lessThan">
      <formula>$E$27+$F$27</formula>
    </cfRule>
  </conditionalFormatting>
  <conditionalFormatting sqref="H28">
    <cfRule type="cellIs" dxfId="498" priority="102" stopIfTrue="1" operator="lessThan">
      <formula>$E$28+$F$28</formula>
    </cfRule>
  </conditionalFormatting>
  <conditionalFormatting sqref="H29">
    <cfRule type="cellIs" dxfId="497" priority="101" stopIfTrue="1" operator="lessThan">
      <formula>$E$29+$F$29</formula>
    </cfRule>
  </conditionalFormatting>
  <conditionalFormatting sqref="H30">
    <cfRule type="cellIs" dxfId="496" priority="100" stopIfTrue="1" operator="lessThan">
      <formula>$E$30+$F$30</formula>
    </cfRule>
  </conditionalFormatting>
  <conditionalFormatting sqref="H31">
    <cfRule type="cellIs" dxfId="495" priority="99" stopIfTrue="1" operator="lessThan">
      <formula>$E$31+$F$31</formula>
    </cfRule>
  </conditionalFormatting>
  <conditionalFormatting sqref="H32">
    <cfRule type="cellIs" dxfId="494" priority="98" stopIfTrue="1" operator="lessThan">
      <formula>$E$32+$F$32</formula>
    </cfRule>
  </conditionalFormatting>
  <conditionalFormatting sqref="H33">
    <cfRule type="cellIs" dxfId="493" priority="97" stopIfTrue="1" operator="lessThan">
      <formula>$E$33+$F$33</formula>
    </cfRule>
  </conditionalFormatting>
  <conditionalFormatting sqref="H37">
    <cfRule type="cellIs" dxfId="492" priority="92" stopIfTrue="1" operator="lessThan">
      <formula>$E$37+$F$37</formula>
    </cfRule>
  </conditionalFormatting>
  <conditionalFormatting sqref="F18:H21 E19:E20 E17 E14:H16 G17:H17 G13 E13 F11:F12 H8:H13 E9:E10 E6:G8 E22:H38">
    <cfRule type="cellIs" dxfId="491" priority="75" stopIfTrue="1" operator="lessThan">
      <formula>0</formula>
    </cfRule>
  </conditionalFormatting>
  <conditionalFormatting sqref="F18:H21 E19:E20 E17 E14:H16 G17:H17 G13 E13 F11:F12 H8:H13 E9:E10 E6:G8 E22:H38">
    <cfRule type="containsBlanks" dxfId="490" priority="74" stopIfTrue="1">
      <formula>LEN(TRIM(E6))=0</formula>
    </cfRule>
  </conditionalFormatting>
  <conditionalFormatting sqref="G6">
    <cfRule type="cellIs" dxfId="489" priority="73" stopIfTrue="1" operator="lessThan">
      <formula>$G$7</formula>
    </cfRule>
  </conditionalFormatting>
  <conditionalFormatting sqref="E9">
    <cfRule type="cellIs" dxfId="488" priority="72" stopIfTrue="1" operator="lessThan">
      <formula>$E$10</formula>
    </cfRule>
  </conditionalFormatting>
  <conditionalFormatting sqref="G14">
    <cfRule type="cellIs" dxfId="487" priority="71" stopIfTrue="1" operator="lessThan">
      <formula>$G$15</formula>
    </cfRule>
  </conditionalFormatting>
  <conditionalFormatting sqref="E22">
    <cfRule type="cellIs" dxfId="486" priority="70" stopIfTrue="1" operator="lessThan">
      <formula>$E$23+$E$24+$E$25+$E$26</formula>
    </cfRule>
  </conditionalFormatting>
  <conditionalFormatting sqref="F22">
    <cfRule type="cellIs" dxfId="485" priority="69" stopIfTrue="1" operator="lessThan">
      <formula>$F$23+$F$24+$F$25+$F$26</formula>
    </cfRule>
  </conditionalFormatting>
  <conditionalFormatting sqref="G22">
    <cfRule type="cellIs" dxfId="484" priority="68" stopIfTrue="1" operator="lessThan">
      <formula>$G$23+$G$24+$G$25+$G$26</formula>
    </cfRule>
  </conditionalFormatting>
  <conditionalFormatting sqref="E28">
    <cfRule type="cellIs" dxfId="483" priority="617" operator="lessThan">
      <formula>$E$29+$E$30+$E$31+$E$32+$E$33+$E$35+$E$36+$E$37</formula>
    </cfRule>
  </conditionalFormatting>
  <conditionalFormatting sqref="F28">
    <cfRule type="cellIs" dxfId="482" priority="622" stopIfTrue="1" operator="lessThan">
      <formula>$F$29+$F$30+$F$31+$F$32+$F$33+$F$35+$F$36+$F$37</formula>
    </cfRule>
  </conditionalFormatting>
  <conditionalFormatting sqref="G28">
    <cfRule type="cellIs" dxfId="481" priority="623" stopIfTrue="1" operator="lessThan">
      <formula>$G$29+$G$30+$G$31+$G$32+$G$33+$G$35+$G$36+$G$37</formula>
    </cfRule>
  </conditionalFormatting>
  <conditionalFormatting sqref="E11">
    <cfRule type="notContainsBlanks" dxfId="480" priority="8">
      <formula>LEN(TRIM(E11))&gt;0</formula>
    </cfRule>
  </conditionalFormatting>
  <conditionalFormatting sqref="E12">
    <cfRule type="notContainsBlanks" dxfId="479" priority="7">
      <formula>LEN(TRIM(E12))&gt;0</formula>
    </cfRule>
  </conditionalFormatting>
  <conditionalFormatting sqref="F9:G10">
    <cfRule type="notContainsBlanks" dxfId="478" priority="6">
      <formula>LEN(TRIM(F9))&gt;0</formula>
    </cfRule>
  </conditionalFormatting>
  <conditionalFormatting sqref="G11:G12">
    <cfRule type="notContainsBlanks" dxfId="477" priority="5">
      <formula>LEN(TRIM(G11))&gt;0</formula>
    </cfRule>
  </conditionalFormatting>
  <conditionalFormatting sqref="F13">
    <cfRule type="notContainsBlanks" dxfId="476" priority="4">
      <formula>LEN(TRIM(F13))&gt;0</formula>
    </cfRule>
  </conditionalFormatting>
  <conditionalFormatting sqref="F17">
    <cfRule type="notContainsBlanks" dxfId="475" priority="3">
      <formula>LEN(TRIM(F17))&gt;0</formula>
    </cfRule>
  </conditionalFormatting>
  <conditionalFormatting sqref="E18">
    <cfRule type="notContainsBlanks" dxfId="474" priority="2">
      <formula>LEN(TRIM(E18))&gt;0</formula>
    </cfRule>
  </conditionalFormatting>
  <conditionalFormatting sqref="E21">
    <cfRule type="notContainsBlanks" dxfId="473" priority="1">
      <formula>LEN(TRIM(E21))&gt;0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ignoredErrors>
    <ignoredError sqref="D6:D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  <pageSetUpPr fitToPage="1"/>
  </sheetPr>
  <dimension ref="A1:I60"/>
  <sheetViews>
    <sheetView tabSelected="1" topLeftCell="C13" zoomScaleNormal="100" workbookViewId="0">
      <selection activeCell="H16" sqref="H16"/>
    </sheetView>
  </sheetViews>
  <sheetFormatPr defaultColWidth="9.140625" defaultRowHeight="12.75" x14ac:dyDescent="0.2"/>
  <cols>
    <col min="1" max="1" width="9.140625" style="212"/>
    <col min="2" max="2" width="11" style="212" customWidth="1"/>
    <col min="3" max="3" width="35.5703125" style="212" customWidth="1"/>
    <col min="4" max="4" width="9.140625" style="214" customWidth="1"/>
    <col min="5" max="5" width="12.28515625" style="212" customWidth="1"/>
    <col min="6" max="6" width="11.7109375" style="212" customWidth="1"/>
    <col min="7" max="7" width="11.42578125" style="212" customWidth="1"/>
    <col min="8" max="8" width="12.5703125" style="212" customWidth="1"/>
    <col min="9" max="9" width="12.28515625" style="212" customWidth="1"/>
    <col min="10" max="16384" width="9.140625" style="212"/>
  </cols>
  <sheetData>
    <row r="1" spans="1:9" ht="106.5" customHeight="1" thickBot="1" x14ac:dyDescent="0.25">
      <c r="A1" s="665" t="s">
        <v>473</v>
      </c>
      <c r="B1" s="665"/>
      <c r="C1" s="665"/>
      <c r="D1" s="665"/>
      <c r="E1" s="665"/>
      <c r="F1" s="665"/>
      <c r="G1" s="665"/>
      <c r="H1" s="665"/>
      <c r="I1" s="665"/>
    </row>
    <row r="2" spans="1:9" ht="106.5" hidden="1" customHeight="1" thickBot="1" x14ac:dyDescent="0.25">
      <c r="C2" s="658" t="s">
        <v>387</v>
      </c>
      <c r="D2" s="658"/>
      <c r="E2" s="658"/>
      <c r="F2" s="658"/>
      <c r="G2" s="658"/>
      <c r="H2" s="658"/>
      <c r="I2" s="658"/>
    </row>
    <row r="3" spans="1:9" ht="36" customHeight="1" x14ac:dyDescent="0.2">
      <c r="A3" s="659" t="s">
        <v>45</v>
      </c>
      <c r="B3" s="660"/>
      <c r="C3" s="660"/>
      <c r="D3" s="666" t="s">
        <v>461</v>
      </c>
      <c r="E3" s="660" t="s">
        <v>46</v>
      </c>
      <c r="F3" s="660"/>
      <c r="G3" s="660"/>
      <c r="H3" s="660" t="s">
        <v>591</v>
      </c>
      <c r="I3" s="669" t="s">
        <v>592</v>
      </c>
    </row>
    <row r="4" spans="1:9" ht="19.5" customHeight="1" x14ac:dyDescent="0.2">
      <c r="A4" s="661"/>
      <c r="B4" s="662"/>
      <c r="C4" s="662"/>
      <c r="D4" s="667"/>
      <c r="E4" s="662" t="s">
        <v>47</v>
      </c>
      <c r="F4" s="308" t="s">
        <v>4</v>
      </c>
      <c r="G4" s="662" t="s">
        <v>73</v>
      </c>
      <c r="H4" s="662"/>
      <c r="I4" s="670"/>
    </row>
    <row r="5" spans="1:9" ht="15" customHeight="1" thickBot="1" x14ac:dyDescent="0.25">
      <c r="A5" s="663"/>
      <c r="B5" s="664"/>
      <c r="C5" s="664"/>
      <c r="D5" s="668"/>
      <c r="E5" s="664"/>
      <c r="F5" s="323" t="s">
        <v>48</v>
      </c>
      <c r="G5" s="664"/>
      <c r="H5" s="664"/>
      <c r="I5" s="671"/>
    </row>
    <row r="6" spans="1:9" ht="14.45" customHeight="1" thickBot="1" x14ac:dyDescent="0.25">
      <c r="A6" s="654" t="s">
        <v>6</v>
      </c>
      <c r="B6" s="655"/>
      <c r="C6" s="655"/>
      <c r="D6" s="325" t="s">
        <v>7</v>
      </c>
      <c r="E6" s="326">
        <v>1</v>
      </c>
      <c r="F6" s="326">
        <v>2</v>
      </c>
      <c r="G6" s="326">
        <v>3</v>
      </c>
      <c r="H6" s="326">
        <v>4</v>
      </c>
      <c r="I6" s="327">
        <v>5</v>
      </c>
    </row>
    <row r="7" spans="1:9" ht="15" x14ac:dyDescent="0.2">
      <c r="A7" s="656" t="s">
        <v>49</v>
      </c>
      <c r="B7" s="657"/>
      <c r="C7" s="657"/>
      <c r="D7" s="324" t="s">
        <v>15</v>
      </c>
      <c r="E7" s="508">
        <v>803879.5</v>
      </c>
      <c r="F7" s="445">
        <v>23720.06</v>
      </c>
      <c r="G7" s="445">
        <v>797433.98</v>
      </c>
      <c r="H7" s="445">
        <v>125353.2</v>
      </c>
      <c r="I7" s="509">
        <v>142749.28</v>
      </c>
    </row>
    <row r="8" spans="1:9" ht="15" x14ac:dyDescent="0.2">
      <c r="A8" s="651" t="s">
        <v>50</v>
      </c>
      <c r="B8" s="650"/>
      <c r="C8" s="650"/>
      <c r="D8" s="290" t="s">
        <v>18</v>
      </c>
      <c r="E8" s="402">
        <v>0</v>
      </c>
      <c r="F8" s="403">
        <v>0</v>
      </c>
      <c r="G8" s="403">
        <v>0</v>
      </c>
      <c r="H8" s="403">
        <v>0</v>
      </c>
      <c r="I8" s="510">
        <v>0</v>
      </c>
    </row>
    <row r="9" spans="1:9" ht="15" x14ac:dyDescent="0.2">
      <c r="A9" s="651" t="s">
        <v>51</v>
      </c>
      <c r="B9" s="650"/>
      <c r="C9" s="650"/>
      <c r="D9" s="291" t="s">
        <v>27</v>
      </c>
      <c r="E9" s="402">
        <v>0</v>
      </c>
      <c r="F9" s="403">
        <v>0</v>
      </c>
      <c r="G9" s="403">
        <v>0</v>
      </c>
      <c r="H9" s="403">
        <v>0</v>
      </c>
      <c r="I9" s="510">
        <v>0</v>
      </c>
    </row>
    <row r="10" spans="1:9" ht="15" x14ac:dyDescent="0.2">
      <c r="A10" s="651" t="s">
        <v>52</v>
      </c>
      <c r="B10" s="650"/>
      <c r="C10" s="650"/>
      <c r="D10" s="291" t="s">
        <v>30</v>
      </c>
      <c r="E10" s="402">
        <v>142583.14000000001</v>
      </c>
      <c r="F10" s="403">
        <v>1659.73</v>
      </c>
      <c r="G10" s="403">
        <v>141251.17000000001</v>
      </c>
      <c r="H10" s="403">
        <v>42687.45</v>
      </c>
      <c r="I10" s="510">
        <v>52150.74</v>
      </c>
    </row>
    <row r="11" spans="1:9" ht="15" x14ac:dyDescent="0.2">
      <c r="A11" s="651" t="s">
        <v>53</v>
      </c>
      <c r="B11" s="650"/>
      <c r="C11" s="650"/>
      <c r="D11" s="291" t="s">
        <v>31</v>
      </c>
      <c r="E11" s="402">
        <v>2035.6</v>
      </c>
      <c r="F11" s="403">
        <v>0</v>
      </c>
      <c r="G11" s="403">
        <v>1923.4</v>
      </c>
      <c r="H11" s="403">
        <v>584.37</v>
      </c>
      <c r="I11" s="510">
        <v>681.25</v>
      </c>
    </row>
    <row r="12" spans="1:9" ht="15" x14ac:dyDescent="0.2">
      <c r="A12" s="651" t="s">
        <v>415</v>
      </c>
      <c r="B12" s="650"/>
      <c r="C12" s="650"/>
      <c r="D12" s="291" t="s">
        <v>42</v>
      </c>
      <c r="E12" s="402">
        <v>92.31</v>
      </c>
      <c r="F12" s="403">
        <v>0</v>
      </c>
      <c r="G12" s="403">
        <v>85.31</v>
      </c>
      <c r="H12" s="403">
        <v>96.05</v>
      </c>
      <c r="I12" s="510">
        <v>77.23</v>
      </c>
    </row>
    <row r="13" spans="1:9" ht="15" x14ac:dyDescent="0.2">
      <c r="A13" s="651" t="s">
        <v>420</v>
      </c>
      <c r="B13" s="650"/>
      <c r="C13" s="650"/>
      <c r="D13" s="291" t="s">
        <v>110</v>
      </c>
      <c r="E13" s="402">
        <v>574.14</v>
      </c>
      <c r="F13" s="403">
        <v>21.43</v>
      </c>
      <c r="G13" s="403">
        <v>571.70000000000005</v>
      </c>
      <c r="H13" s="403">
        <v>122.88</v>
      </c>
      <c r="I13" s="510">
        <v>323.88</v>
      </c>
    </row>
    <row r="14" spans="1:9" ht="15" x14ac:dyDescent="0.2">
      <c r="A14" s="651" t="s">
        <v>54</v>
      </c>
      <c r="B14" s="650"/>
      <c r="C14" s="650"/>
      <c r="D14" s="291" t="s">
        <v>111</v>
      </c>
      <c r="E14" s="402">
        <v>6295.35</v>
      </c>
      <c r="F14" s="403">
        <v>995.56</v>
      </c>
      <c r="G14" s="405">
        <v>6295.35</v>
      </c>
      <c r="H14" s="403">
        <v>882.08</v>
      </c>
      <c r="I14" s="510">
        <v>957.53</v>
      </c>
    </row>
    <row r="15" spans="1:9" ht="15" x14ac:dyDescent="0.2">
      <c r="A15" s="651" t="s">
        <v>55</v>
      </c>
      <c r="B15" s="650"/>
      <c r="C15" s="650"/>
      <c r="D15" s="291" t="s">
        <v>113</v>
      </c>
      <c r="E15" s="402">
        <v>162852.56</v>
      </c>
      <c r="F15" s="403">
        <v>0</v>
      </c>
      <c r="G15" s="403">
        <v>157879.72</v>
      </c>
      <c r="H15" s="403">
        <v>5377.83</v>
      </c>
      <c r="I15" s="510">
        <v>5514.52</v>
      </c>
    </row>
    <row r="16" spans="1:9" ht="15" x14ac:dyDescent="0.2">
      <c r="A16" s="651" t="s">
        <v>56</v>
      </c>
      <c r="B16" s="650"/>
      <c r="C16" s="650"/>
      <c r="D16" s="291" t="s">
        <v>112</v>
      </c>
      <c r="E16" s="402">
        <v>269.77999999999997</v>
      </c>
      <c r="F16" s="403">
        <v>0</v>
      </c>
      <c r="G16" s="403">
        <v>243.26</v>
      </c>
      <c r="H16" s="403">
        <v>266.77</v>
      </c>
      <c r="I16" s="510">
        <v>301.95</v>
      </c>
    </row>
    <row r="17" spans="1:9" ht="15" x14ac:dyDescent="0.2">
      <c r="A17" s="651" t="s">
        <v>57</v>
      </c>
      <c r="B17" s="650"/>
      <c r="C17" s="650"/>
      <c r="D17" s="291" t="s">
        <v>114</v>
      </c>
      <c r="E17" s="402">
        <v>14015.14</v>
      </c>
      <c r="F17" s="403">
        <v>0</v>
      </c>
      <c r="G17" s="403">
        <v>14015.14</v>
      </c>
      <c r="H17" s="403">
        <v>1799.44</v>
      </c>
      <c r="I17" s="510">
        <v>1642.48</v>
      </c>
    </row>
    <row r="18" spans="1:9" ht="15" x14ac:dyDescent="0.2">
      <c r="A18" s="651" t="s">
        <v>58</v>
      </c>
      <c r="B18" s="650"/>
      <c r="C18" s="650"/>
      <c r="D18" s="291" t="s">
        <v>115</v>
      </c>
      <c r="E18" s="402">
        <v>9086.98</v>
      </c>
      <c r="F18" s="403">
        <v>86</v>
      </c>
      <c r="G18" s="408">
        <v>9086.98</v>
      </c>
      <c r="H18" s="403">
        <v>8021.99</v>
      </c>
      <c r="I18" s="510">
        <v>10290.219999999999</v>
      </c>
    </row>
    <row r="19" spans="1:9" ht="15" x14ac:dyDescent="0.2">
      <c r="A19" s="651" t="s">
        <v>59</v>
      </c>
      <c r="B19" s="650"/>
      <c r="C19" s="650"/>
      <c r="D19" s="291" t="s">
        <v>116</v>
      </c>
      <c r="E19" s="402">
        <v>11503.43</v>
      </c>
      <c r="F19" s="403">
        <v>287.60000000000002</v>
      </c>
      <c r="G19" s="405">
        <v>11503.43</v>
      </c>
      <c r="H19" s="403">
        <v>2650.43</v>
      </c>
      <c r="I19" s="510">
        <v>2448.44</v>
      </c>
    </row>
    <row r="20" spans="1:9" ht="15" x14ac:dyDescent="0.2">
      <c r="A20" s="651" t="s">
        <v>60</v>
      </c>
      <c r="B20" s="650"/>
      <c r="C20" s="650"/>
      <c r="D20" s="291" t="s">
        <v>117</v>
      </c>
      <c r="E20" s="402">
        <v>6.56</v>
      </c>
      <c r="F20" s="403">
        <v>0</v>
      </c>
      <c r="G20" s="403">
        <v>6.56</v>
      </c>
      <c r="H20" s="403">
        <v>6.69</v>
      </c>
      <c r="I20" s="510">
        <v>4.24</v>
      </c>
    </row>
    <row r="21" spans="1:9" ht="15" x14ac:dyDescent="0.2">
      <c r="A21" s="651" t="s">
        <v>61</v>
      </c>
      <c r="B21" s="650"/>
      <c r="C21" s="650"/>
      <c r="D21" s="291" t="s">
        <v>118</v>
      </c>
      <c r="E21" s="274"/>
      <c r="F21" s="448"/>
      <c r="G21" s="448"/>
      <c r="H21" s="403">
        <v>0.4</v>
      </c>
      <c r="I21" s="510">
        <v>0.36</v>
      </c>
    </row>
    <row r="22" spans="1:9" ht="15" x14ac:dyDescent="0.2">
      <c r="A22" s="651" t="s">
        <v>62</v>
      </c>
      <c r="B22" s="650"/>
      <c r="C22" s="650"/>
      <c r="D22" s="291" t="s">
        <v>119</v>
      </c>
      <c r="E22" s="274"/>
      <c r="F22" s="448"/>
      <c r="G22" s="448"/>
      <c r="H22" s="403">
        <v>0</v>
      </c>
      <c r="I22" s="510">
        <v>0</v>
      </c>
    </row>
    <row r="23" spans="1:9" ht="15" x14ac:dyDescent="0.2">
      <c r="A23" s="651" t="s">
        <v>63</v>
      </c>
      <c r="B23" s="650"/>
      <c r="C23" s="650"/>
      <c r="D23" s="291" t="s">
        <v>120</v>
      </c>
      <c r="E23" s="402">
        <v>0</v>
      </c>
      <c r="F23" s="403">
        <v>0</v>
      </c>
      <c r="G23" s="403">
        <v>0</v>
      </c>
      <c r="H23" s="403">
        <v>0</v>
      </c>
      <c r="I23" s="510">
        <v>0</v>
      </c>
    </row>
    <row r="24" spans="1:9" ht="15" x14ac:dyDescent="0.2">
      <c r="A24" s="651" t="s">
        <v>64</v>
      </c>
      <c r="B24" s="650"/>
      <c r="C24" s="650"/>
      <c r="D24" s="291" t="s">
        <v>121</v>
      </c>
      <c r="E24" s="274"/>
      <c r="F24" s="448"/>
      <c r="G24" s="448"/>
      <c r="H24" s="403">
        <v>4193.8599999999997</v>
      </c>
      <c r="I24" s="510">
        <v>5129.58</v>
      </c>
    </row>
    <row r="25" spans="1:9" ht="15.75" thickBot="1" x14ac:dyDescent="0.25">
      <c r="A25" s="647" t="s">
        <v>578</v>
      </c>
      <c r="B25" s="648"/>
      <c r="C25" s="648"/>
      <c r="D25" s="328" t="s">
        <v>122</v>
      </c>
      <c r="E25" s="511"/>
      <c r="F25" s="512"/>
      <c r="G25" s="512"/>
      <c r="H25" s="513">
        <v>192043.42</v>
      </c>
      <c r="I25" s="514">
        <v>222271.69</v>
      </c>
    </row>
    <row r="26" spans="1:9" ht="33.75" customHeight="1" x14ac:dyDescent="0.2">
      <c r="A26" s="652" t="s">
        <v>579</v>
      </c>
      <c r="B26" s="646"/>
      <c r="C26" s="646"/>
      <c r="D26" s="329">
        <v>200</v>
      </c>
      <c r="E26" s="515">
        <v>122284.78</v>
      </c>
      <c r="F26" s="516">
        <v>17202.39</v>
      </c>
      <c r="G26" s="516">
        <v>121441.11</v>
      </c>
      <c r="H26" s="516">
        <v>139124.03</v>
      </c>
      <c r="I26" s="517">
        <v>130266.41</v>
      </c>
    </row>
    <row r="27" spans="1:9" ht="15" x14ac:dyDescent="0.2">
      <c r="A27" s="629" t="s">
        <v>479</v>
      </c>
      <c r="B27" s="653" t="s">
        <v>514</v>
      </c>
      <c r="C27" s="289" t="s">
        <v>527</v>
      </c>
      <c r="D27" s="291">
        <v>210</v>
      </c>
      <c r="E27" s="402">
        <v>13771.1</v>
      </c>
      <c r="F27" s="403">
        <v>204.11</v>
      </c>
      <c r="G27" s="403">
        <v>13132.83</v>
      </c>
      <c r="H27" s="403">
        <v>34811.81</v>
      </c>
      <c r="I27" s="510">
        <v>15343.43</v>
      </c>
    </row>
    <row r="28" spans="1:9" ht="15" x14ac:dyDescent="0.2">
      <c r="A28" s="629"/>
      <c r="B28" s="653"/>
      <c r="C28" s="289" t="s">
        <v>522</v>
      </c>
      <c r="D28" s="291">
        <v>220</v>
      </c>
      <c r="E28" s="402">
        <v>91824.6</v>
      </c>
      <c r="F28" s="403">
        <v>16269.98</v>
      </c>
      <c r="G28" s="403">
        <v>91641.07</v>
      </c>
      <c r="H28" s="403">
        <v>89384.15</v>
      </c>
      <c r="I28" s="510">
        <v>101460.33</v>
      </c>
    </row>
    <row r="29" spans="1:9" ht="15" x14ac:dyDescent="0.2">
      <c r="A29" s="629"/>
      <c r="B29" s="653"/>
      <c r="C29" s="289" t="s">
        <v>523</v>
      </c>
      <c r="D29" s="291">
        <v>230</v>
      </c>
      <c r="E29" s="402">
        <v>10.220000000000001</v>
      </c>
      <c r="F29" s="403">
        <v>0</v>
      </c>
      <c r="G29" s="405">
        <v>10.220000000000001</v>
      </c>
      <c r="H29" s="403">
        <v>113.19</v>
      </c>
      <c r="I29" s="510">
        <v>16.5</v>
      </c>
    </row>
    <row r="30" spans="1:9" ht="15" x14ac:dyDescent="0.2">
      <c r="A30" s="629"/>
      <c r="B30" s="653"/>
      <c r="C30" s="289" t="s">
        <v>524</v>
      </c>
      <c r="D30" s="291">
        <v>240</v>
      </c>
      <c r="E30" s="402">
        <v>14642.94</v>
      </c>
      <c r="F30" s="403">
        <v>618.54</v>
      </c>
      <c r="G30" s="403">
        <v>14642.94</v>
      </c>
      <c r="H30" s="403">
        <v>9483.18</v>
      </c>
      <c r="I30" s="510">
        <v>8905.6200000000008</v>
      </c>
    </row>
    <row r="31" spans="1:9" ht="15" x14ac:dyDescent="0.2">
      <c r="A31" s="629"/>
      <c r="B31" s="653"/>
      <c r="C31" s="289" t="s">
        <v>525</v>
      </c>
      <c r="D31" s="291">
        <v>250</v>
      </c>
      <c r="E31" s="402">
        <v>2</v>
      </c>
      <c r="F31" s="403">
        <v>0</v>
      </c>
      <c r="G31" s="403">
        <v>2</v>
      </c>
      <c r="H31" s="403">
        <v>20.53</v>
      </c>
      <c r="I31" s="510">
        <v>14.41</v>
      </c>
    </row>
    <row r="32" spans="1:9" ht="15" x14ac:dyDescent="0.2">
      <c r="A32" s="629"/>
      <c r="B32" s="653"/>
      <c r="C32" s="289" t="s">
        <v>526</v>
      </c>
      <c r="D32" s="291">
        <v>260</v>
      </c>
      <c r="E32" s="402">
        <v>78.069999999999993</v>
      </c>
      <c r="F32" s="403">
        <v>0</v>
      </c>
      <c r="G32" s="405">
        <v>78.069999999999993</v>
      </c>
      <c r="H32" s="403">
        <v>208.22</v>
      </c>
      <c r="I32" s="510">
        <v>76.58</v>
      </c>
    </row>
    <row r="33" spans="1:9" ht="15" x14ac:dyDescent="0.2">
      <c r="A33" s="629"/>
      <c r="B33" s="653" t="s">
        <v>515</v>
      </c>
      <c r="C33" s="289" t="s">
        <v>527</v>
      </c>
      <c r="D33" s="291">
        <v>270</v>
      </c>
      <c r="E33" s="402">
        <v>421.06</v>
      </c>
      <c r="F33" s="403">
        <v>103.18</v>
      </c>
      <c r="G33" s="403">
        <v>418.97</v>
      </c>
      <c r="H33" s="403">
        <v>1224.2</v>
      </c>
      <c r="I33" s="510">
        <v>960.77</v>
      </c>
    </row>
    <row r="34" spans="1:9" ht="15" x14ac:dyDescent="0.2">
      <c r="A34" s="629"/>
      <c r="B34" s="653"/>
      <c r="C34" s="289" t="s">
        <v>522</v>
      </c>
      <c r="D34" s="291">
        <v>280</v>
      </c>
      <c r="E34" s="402">
        <v>252.9</v>
      </c>
      <c r="F34" s="403">
        <v>0</v>
      </c>
      <c r="G34" s="403">
        <v>252.9</v>
      </c>
      <c r="H34" s="403">
        <v>303.14999999999998</v>
      </c>
      <c r="I34" s="510">
        <v>496.31</v>
      </c>
    </row>
    <row r="35" spans="1:9" ht="21" customHeight="1" x14ac:dyDescent="0.2">
      <c r="A35" s="629"/>
      <c r="B35" s="653"/>
      <c r="C35" s="289" t="s">
        <v>526</v>
      </c>
      <c r="D35" s="291">
        <v>290</v>
      </c>
      <c r="E35" s="402">
        <v>0</v>
      </c>
      <c r="F35" s="403">
        <v>0</v>
      </c>
      <c r="G35" s="403">
        <v>0</v>
      </c>
      <c r="H35" s="403">
        <v>0</v>
      </c>
      <c r="I35" s="510">
        <v>0</v>
      </c>
    </row>
    <row r="36" spans="1:9" ht="15" x14ac:dyDescent="0.2">
      <c r="A36" s="629"/>
      <c r="B36" s="653" t="s">
        <v>516</v>
      </c>
      <c r="C36" s="289" t="s">
        <v>527</v>
      </c>
      <c r="D36" s="291">
        <v>300</v>
      </c>
      <c r="E36" s="402">
        <v>857.78</v>
      </c>
      <c r="F36" s="403">
        <v>6.58</v>
      </c>
      <c r="G36" s="403">
        <v>838.01</v>
      </c>
      <c r="H36" s="403">
        <v>2365.83</v>
      </c>
      <c r="I36" s="510">
        <v>1664.31</v>
      </c>
    </row>
    <row r="37" spans="1:9" ht="15" x14ac:dyDescent="0.2">
      <c r="A37" s="629"/>
      <c r="B37" s="653"/>
      <c r="C37" s="289" t="s">
        <v>522</v>
      </c>
      <c r="D37" s="291">
        <v>310</v>
      </c>
      <c r="E37" s="402">
        <v>390.27</v>
      </c>
      <c r="F37" s="403">
        <v>0</v>
      </c>
      <c r="G37" s="403">
        <v>390.27</v>
      </c>
      <c r="H37" s="403">
        <v>1137.6400000000001</v>
      </c>
      <c r="I37" s="510">
        <v>1249.03</v>
      </c>
    </row>
    <row r="38" spans="1:9" ht="27" customHeight="1" x14ac:dyDescent="0.2">
      <c r="A38" s="629"/>
      <c r="B38" s="653"/>
      <c r="C38" s="289" t="s">
        <v>526</v>
      </c>
      <c r="D38" s="291">
        <v>320</v>
      </c>
      <c r="E38" s="402">
        <v>33.85</v>
      </c>
      <c r="F38" s="403">
        <v>0</v>
      </c>
      <c r="G38" s="405">
        <v>33.85</v>
      </c>
      <c r="H38" s="403">
        <v>72.14</v>
      </c>
      <c r="I38" s="510">
        <v>79.12</v>
      </c>
    </row>
    <row r="39" spans="1:9" ht="15" x14ac:dyDescent="0.2">
      <c r="A39" s="651" t="s">
        <v>619</v>
      </c>
      <c r="B39" s="650"/>
      <c r="C39" s="650"/>
      <c r="D39" s="291">
        <v>330</v>
      </c>
      <c r="E39" s="402">
        <v>24491.360000000001</v>
      </c>
      <c r="F39" s="403">
        <v>0</v>
      </c>
      <c r="G39" s="408">
        <v>24491.360000000001</v>
      </c>
      <c r="H39" s="403">
        <v>8427.99</v>
      </c>
      <c r="I39" s="510">
        <v>9350.77</v>
      </c>
    </row>
    <row r="40" spans="1:9" s="213" customFormat="1" ht="15" x14ac:dyDescent="0.2">
      <c r="A40" s="651" t="s">
        <v>66</v>
      </c>
      <c r="B40" s="650"/>
      <c r="C40" s="650"/>
      <c r="D40" s="290">
        <v>340</v>
      </c>
      <c r="E40" s="402">
        <v>351189.73</v>
      </c>
      <c r="F40" s="403">
        <v>14265</v>
      </c>
      <c r="G40" s="403">
        <v>429623.6</v>
      </c>
      <c r="H40" s="403">
        <v>92386.08</v>
      </c>
      <c r="I40" s="510">
        <v>114696.53</v>
      </c>
    </row>
    <row r="41" spans="1:9" ht="15" x14ac:dyDescent="0.2">
      <c r="A41" s="651" t="s">
        <v>67</v>
      </c>
      <c r="B41" s="650"/>
      <c r="C41" s="650"/>
      <c r="D41" s="290">
        <v>350</v>
      </c>
      <c r="E41" s="402">
        <v>0</v>
      </c>
      <c r="F41" s="403">
        <v>0</v>
      </c>
      <c r="G41" s="403">
        <v>0</v>
      </c>
      <c r="H41" s="403">
        <v>0</v>
      </c>
      <c r="I41" s="510">
        <v>0</v>
      </c>
    </row>
    <row r="42" spans="1:9" ht="15" x14ac:dyDescent="0.2">
      <c r="A42" s="651" t="s">
        <v>601</v>
      </c>
      <c r="B42" s="650"/>
      <c r="C42" s="650"/>
      <c r="D42" s="290">
        <v>360</v>
      </c>
      <c r="E42" s="402">
        <v>167910.67</v>
      </c>
      <c r="F42" s="403">
        <v>7999.51</v>
      </c>
      <c r="G42" s="448"/>
      <c r="H42" s="403">
        <v>12054.25</v>
      </c>
      <c r="I42" s="510">
        <v>12520.13</v>
      </c>
    </row>
    <row r="43" spans="1:9" ht="15" x14ac:dyDescent="0.2">
      <c r="A43" s="651" t="s">
        <v>69</v>
      </c>
      <c r="B43" s="650"/>
      <c r="C43" s="650"/>
      <c r="D43" s="290" t="s">
        <v>421</v>
      </c>
      <c r="E43" s="274"/>
      <c r="F43" s="448"/>
      <c r="G43" s="448"/>
      <c r="H43" s="403">
        <v>9676.3700000000008</v>
      </c>
      <c r="I43" s="510">
        <v>10512.19</v>
      </c>
    </row>
    <row r="44" spans="1:9" ht="15.75" thickBot="1" x14ac:dyDescent="0.25">
      <c r="A44" s="647" t="s">
        <v>580</v>
      </c>
      <c r="B44" s="648"/>
      <c r="C44" s="648"/>
      <c r="D44" s="292" t="s">
        <v>272</v>
      </c>
      <c r="E44" s="511"/>
      <c r="F44" s="512"/>
      <c r="G44" s="512"/>
      <c r="H44" s="513">
        <v>261668.72</v>
      </c>
      <c r="I44" s="514">
        <v>277346.03000000003</v>
      </c>
    </row>
    <row r="45" spans="1:9" ht="15" x14ac:dyDescent="0.2">
      <c r="A45" s="645" t="s">
        <v>71</v>
      </c>
      <c r="B45" s="646"/>
      <c r="C45" s="646"/>
      <c r="D45" s="330">
        <v>400</v>
      </c>
      <c r="E45" s="518"/>
      <c r="F45" s="519"/>
      <c r="G45" s="519"/>
      <c r="H45" s="520">
        <v>9899.2999999999993</v>
      </c>
      <c r="I45" s="521">
        <v>10254.629999999999</v>
      </c>
    </row>
    <row r="46" spans="1:9" ht="15" x14ac:dyDescent="0.2">
      <c r="A46" s="629" t="s">
        <v>462</v>
      </c>
      <c r="B46" s="650" t="s">
        <v>529</v>
      </c>
      <c r="C46" s="650"/>
      <c r="D46" s="290">
        <v>410</v>
      </c>
      <c r="E46" s="274"/>
      <c r="F46" s="448"/>
      <c r="G46" s="448"/>
      <c r="H46" s="403">
        <v>9199.25</v>
      </c>
      <c r="I46" s="510">
        <v>9517.8799999999992</v>
      </c>
    </row>
    <row r="47" spans="1:9" ht="33" customHeight="1" x14ac:dyDescent="0.2">
      <c r="A47" s="629"/>
      <c r="B47" s="650" t="s">
        <v>528</v>
      </c>
      <c r="C47" s="650"/>
      <c r="D47" s="290">
        <v>411</v>
      </c>
      <c r="E47" s="274"/>
      <c r="F47" s="448"/>
      <c r="G47" s="448"/>
      <c r="H47" s="403">
        <v>166.94</v>
      </c>
      <c r="I47" s="510">
        <v>245.51</v>
      </c>
    </row>
    <row r="48" spans="1:9" ht="28.5" customHeight="1" x14ac:dyDescent="0.2">
      <c r="A48" s="629"/>
      <c r="B48" s="650" t="s">
        <v>530</v>
      </c>
      <c r="C48" s="650"/>
      <c r="D48" s="290">
        <v>412</v>
      </c>
      <c r="E48" s="274"/>
      <c r="F48" s="448"/>
      <c r="G48" s="448"/>
      <c r="H48" s="403">
        <v>1.52</v>
      </c>
      <c r="I48" s="510">
        <v>1.62</v>
      </c>
    </row>
    <row r="49" spans="1:9" ht="15.75" customHeight="1" thickBot="1" x14ac:dyDescent="0.25">
      <c r="A49" s="627"/>
      <c r="B49" s="649" t="s">
        <v>531</v>
      </c>
      <c r="C49" s="649"/>
      <c r="D49" s="292">
        <v>413</v>
      </c>
      <c r="E49" s="511"/>
      <c r="F49" s="512"/>
      <c r="G49" s="512"/>
      <c r="H49" s="413">
        <v>435.24</v>
      </c>
      <c r="I49" s="522">
        <v>474.93</v>
      </c>
    </row>
    <row r="50" spans="1:9" ht="15.6" customHeight="1" x14ac:dyDescent="0.2">
      <c r="A50" s="645" t="s">
        <v>72</v>
      </c>
      <c r="B50" s="646"/>
      <c r="C50" s="646"/>
      <c r="D50" s="330">
        <v>500</v>
      </c>
      <c r="E50" s="518"/>
      <c r="F50" s="519"/>
      <c r="G50" s="519"/>
      <c r="H50" s="520">
        <v>15862.75</v>
      </c>
      <c r="I50" s="521">
        <v>20516.830000000002</v>
      </c>
    </row>
    <row r="51" spans="1:9" ht="42.75" customHeight="1" x14ac:dyDescent="0.2">
      <c r="A51" s="629" t="s">
        <v>441</v>
      </c>
      <c r="B51" s="650" t="s">
        <v>521</v>
      </c>
      <c r="C51" s="650"/>
      <c r="D51" s="290" t="s">
        <v>422</v>
      </c>
      <c r="E51" s="274"/>
      <c r="F51" s="448"/>
      <c r="G51" s="448"/>
      <c r="H51" s="403">
        <v>1535.62</v>
      </c>
      <c r="I51" s="510">
        <v>1682.4</v>
      </c>
    </row>
    <row r="52" spans="1:9" ht="15" x14ac:dyDescent="0.2">
      <c r="A52" s="629"/>
      <c r="B52" s="650" t="s">
        <v>517</v>
      </c>
      <c r="C52" s="650"/>
      <c r="D52" s="290" t="s">
        <v>259</v>
      </c>
      <c r="E52" s="274"/>
      <c r="F52" s="448"/>
      <c r="G52" s="448"/>
      <c r="H52" s="403">
        <v>3115.12</v>
      </c>
      <c r="I52" s="510">
        <v>3456.58</v>
      </c>
    </row>
    <row r="53" spans="1:9" ht="15" x14ac:dyDescent="0.2">
      <c r="A53" s="629"/>
      <c r="B53" s="650" t="s">
        <v>518</v>
      </c>
      <c r="C53" s="650"/>
      <c r="D53" s="290" t="s">
        <v>258</v>
      </c>
      <c r="E53" s="274"/>
      <c r="F53" s="448"/>
      <c r="G53" s="448"/>
      <c r="H53" s="403">
        <v>6405.24</v>
      </c>
      <c r="I53" s="510">
        <v>8227.64</v>
      </c>
    </row>
    <row r="54" spans="1:9" ht="15" x14ac:dyDescent="0.2">
      <c r="A54" s="629"/>
      <c r="B54" s="650" t="s">
        <v>519</v>
      </c>
      <c r="C54" s="650"/>
      <c r="D54" s="290" t="s">
        <v>256</v>
      </c>
      <c r="E54" s="274"/>
      <c r="F54" s="448"/>
      <c r="G54" s="448"/>
      <c r="H54" s="403">
        <v>855.29</v>
      </c>
      <c r="I54" s="510">
        <v>1282.1500000000001</v>
      </c>
    </row>
    <row r="55" spans="1:9" ht="15" x14ac:dyDescent="0.2">
      <c r="A55" s="629"/>
      <c r="B55" s="650" t="s">
        <v>520</v>
      </c>
      <c r="C55" s="650"/>
      <c r="D55" s="290" t="s">
        <v>254</v>
      </c>
      <c r="E55" s="274"/>
      <c r="F55" s="448"/>
      <c r="G55" s="448"/>
      <c r="H55" s="403">
        <v>3.11</v>
      </c>
      <c r="I55" s="510">
        <v>5.9</v>
      </c>
    </row>
    <row r="56" spans="1:9" ht="15.75" thickBot="1" x14ac:dyDescent="0.25">
      <c r="A56" s="647" t="s">
        <v>432</v>
      </c>
      <c r="B56" s="648"/>
      <c r="C56" s="648"/>
      <c r="D56" s="292">
        <v>600</v>
      </c>
      <c r="E56" s="511"/>
      <c r="F56" s="512"/>
      <c r="G56" s="512"/>
      <c r="H56" s="513">
        <v>479474.2</v>
      </c>
      <c r="I56" s="514">
        <v>530389.18000000005</v>
      </c>
    </row>
    <row r="58" spans="1:9" ht="15.75" x14ac:dyDescent="0.25">
      <c r="A58" s="356" t="s">
        <v>608</v>
      </c>
      <c r="B58" s="358" t="s">
        <v>613</v>
      </c>
      <c r="C58" s="262"/>
      <c r="D58" s="263"/>
      <c r="E58" s="262"/>
      <c r="F58" s="262"/>
      <c r="G58" s="262"/>
      <c r="H58" s="262"/>
      <c r="I58" s="262"/>
    </row>
    <row r="59" spans="1:9" ht="15.75" x14ac:dyDescent="0.25">
      <c r="C59" s="262"/>
      <c r="D59" s="263"/>
      <c r="E59" s="262"/>
      <c r="F59" s="262"/>
      <c r="G59" s="262"/>
      <c r="H59" s="262"/>
      <c r="I59" s="262"/>
    </row>
    <row r="60" spans="1:9" ht="15.75" x14ac:dyDescent="0.25">
      <c r="C60" s="262"/>
      <c r="D60" s="264"/>
      <c r="E60" s="227"/>
      <c r="F60" s="227"/>
      <c r="G60" s="227"/>
      <c r="H60" s="227"/>
      <c r="I60" s="227"/>
    </row>
  </sheetData>
  <sheetProtection algorithmName="SHA-512" hashValue="keplYRcbzMzK5p+ydyuvnPS969dulkxrKsVzl78FdAq2tHaB5/rBMIbqhOdiYJTIpFyrI6EBOoVZBfl5CNQvhw==" saltValue="DeoI1UrFlCWleGgIiTUNaw==" spinCount="100000" sheet="1" objects="1" scenarios="1" selectLockedCells="1"/>
  <mergeCells count="54">
    <mergeCell ref="C2:I2"/>
    <mergeCell ref="A3:C5"/>
    <mergeCell ref="A1:I1"/>
    <mergeCell ref="D3:D5"/>
    <mergeCell ref="I3:I5"/>
    <mergeCell ref="E3:G3"/>
    <mergeCell ref="H3:H5"/>
    <mergeCell ref="E4:E5"/>
    <mergeCell ref="G4:G5"/>
    <mergeCell ref="A6:C6"/>
    <mergeCell ref="A13:C13"/>
    <mergeCell ref="A12:C12"/>
    <mergeCell ref="A11:C11"/>
    <mergeCell ref="A10:C10"/>
    <mergeCell ref="A9:C9"/>
    <mergeCell ref="A8:C8"/>
    <mergeCell ref="A7:C7"/>
    <mergeCell ref="A14:C14"/>
    <mergeCell ref="A26:C26"/>
    <mergeCell ref="A27:A38"/>
    <mergeCell ref="B27:B32"/>
    <mergeCell ref="B33:B35"/>
    <mergeCell ref="B36:B38"/>
    <mergeCell ref="A20:C20"/>
    <mergeCell ref="A19:C19"/>
    <mergeCell ref="A18:C18"/>
    <mergeCell ref="A17:C17"/>
    <mergeCell ref="A16:C16"/>
    <mergeCell ref="A25:C25"/>
    <mergeCell ref="A24:C24"/>
    <mergeCell ref="A23:C23"/>
    <mergeCell ref="A22:C22"/>
    <mergeCell ref="A21:C21"/>
    <mergeCell ref="A44:C44"/>
    <mergeCell ref="A43:C43"/>
    <mergeCell ref="A42:C42"/>
    <mergeCell ref="A41:C41"/>
    <mergeCell ref="A15:C15"/>
    <mergeCell ref="A40:C40"/>
    <mergeCell ref="A39:C39"/>
    <mergeCell ref="A45:C45"/>
    <mergeCell ref="A50:C50"/>
    <mergeCell ref="A56:C56"/>
    <mergeCell ref="A46:A49"/>
    <mergeCell ref="A51:A55"/>
    <mergeCell ref="B49:C49"/>
    <mergeCell ref="B48:C48"/>
    <mergeCell ref="B47:C47"/>
    <mergeCell ref="B46:C46"/>
    <mergeCell ref="B55:C55"/>
    <mergeCell ref="B54:C54"/>
    <mergeCell ref="B53:C53"/>
    <mergeCell ref="B52:C52"/>
    <mergeCell ref="B51:C51"/>
  </mergeCells>
  <conditionalFormatting sqref="E24:G25 E21:G22 E43:G56">
    <cfRule type="notContainsBlanks" dxfId="472" priority="515">
      <formula>LEN(TRIM(E21))&gt;0</formula>
    </cfRule>
  </conditionalFormatting>
  <conditionalFormatting sqref="E16:E20 E7:E14">
    <cfRule type="cellIs" dxfId="471" priority="483" operator="lessThan">
      <formula>$F7</formula>
    </cfRule>
  </conditionalFormatting>
  <conditionalFormatting sqref="E26:E42">
    <cfRule type="cellIs" dxfId="470" priority="480" operator="lessThan">
      <formula>$F26</formula>
    </cfRule>
  </conditionalFormatting>
  <conditionalFormatting sqref="E46:E52">
    <cfRule type="cellIs" dxfId="469" priority="477" operator="lessThan">
      <formula>$G46</formula>
    </cfRule>
    <cfRule type="cellIs" dxfId="468" priority="478" operator="lessThan">
      <formula>$F46</formula>
    </cfRule>
  </conditionalFormatting>
  <conditionalFormatting sqref="E50">
    <cfRule type="cellIs" dxfId="467" priority="474" operator="lessThan">
      <formula>SUM($E$51:$E$52)</formula>
    </cfRule>
  </conditionalFormatting>
  <conditionalFormatting sqref="F50">
    <cfRule type="cellIs" dxfId="466" priority="473" operator="lessThan">
      <formula>SUM($F$51:$F$52)</formula>
    </cfRule>
  </conditionalFormatting>
  <conditionalFormatting sqref="G50">
    <cfRule type="cellIs" dxfId="465" priority="472" operator="lessThan">
      <formula>SUM($G$51:$G$52)</formula>
    </cfRule>
  </conditionalFormatting>
  <conditionalFormatting sqref="F50">
    <cfRule type="cellIs" dxfId="464" priority="458" operator="lessThan">
      <formula>$G50</formula>
    </cfRule>
    <cfRule type="cellIs" dxfId="463" priority="459" operator="lessThan">
      <formula>$F50</formula>
    </cfRule>
  </conditionalFormatting>
  <conditionalFormatting sqref="G50">
    <cfRule type="cellIs" dxfId="462" priority="455" operator="lessThan">
      <formula>$G50</formula>
    </cfRule>
    <cfRule type="cellIs" dxfId="461" priority="456" operator="lessThan">
      <formula>$F50</formula>
    </cfRule>
  </conditionalFormatting>
  <conditionalFormatting sqref="G42">
    <cfRule type="notContainsBlanks" dxfId="460" priority="420">
      <formula>LEN(TRIM(G42))&gt;0</formula>
    </cfRule>
  </conditionalFormatting>
  <conditionalFormatting sqref="E7:I56">
    <cfRule type="cellIs" dxfId="459" priority="419" stopIfTrue="1" operator="lessThan">
      <formula>0</formula>
    </cfRule>
  </conditionalFormatting>
  <conditionalFormatting sqref="F27">
    <cfRule type="cellIs" dxfId="458" priority="247" operator="greaterThan">
      <formula>1000</formula>
    </cfRule>
  </conditionalFormatting>
  <conditionalFormatting sqref="F33">
    <cfRule type="cellIs" dxfId="457" priority="244" operator="greaterThan">
      <formula>1000</formula>
    </cfRule>
  </conditionalFormatting>
  <conditionalFormatting sqref="F36">
    <cfRule type="cellIs" dxfId="456" priority="241" operator="greaterThan">
      <formula>1000</formula>
    </cfRule>
  </conditionalFormatting>
  <conditionalFormatting sqref="F34">
    <cfRule type="cellIs" dxfId="455" priority="235" operator="greaterThan">
      <formula>8000</formula>
    </cfRule>
  </conditionalFormatting>
  <conditionalFormatting sqref="F37">
    <cfRule type="cellIs" dxfId="454" priority="232" operator="greaterThan">
      <formula>8000</formula>
    </cfRule>
  </conditionalFormatting>
  <conditionalFormatting sqref="H45">
    <cfRule type="cellIs" dxfId="453" priority="975" stopIfTrue="1" operator="lessThan">
      <formula>#REF!</formula>
    </cfRule>
    <cfRule type="cellIs" dxfId="452" priority="976" operator="lessThan">
      <formula>SUM($H$46:$H$49)</formula>
    </cfRule>
  </conditionalFormatting>
  <conditionalFormatting sqref="I45">
    <cfRule type="cellIs" dxfId="451" priority="977" stopIfTrue="1" operator="lessThan">
      <formula>#REF!</formula>
    </cfRule>
    <cfRule type="cellIs" dxfId="450" priority="978" operator="lessThan">
      <formula>SUM($I$46:$I$49)</formula>
    </cfRule>
  </conditionalFormatting>
  <conditionalFormatting sqref="H50">
    <cfRule type="cellIs" dxfId="449" priority="979" stopIfTrue="1" operator="lessThan">
      <formula>#REF!</formula>
    </cfRule>
    <cfRule type="cellIs" dxfId="448" priority="980" operator="lessThan">
      <formula>SUM($H$51:$H$55)</formula>
    </cfRule>
  </conditionalFormatting>
  <conditionalFormatting sqref="I50">
    <cfRule type="cellIs" dxfId="447" priority="981" stopIfTrue="1" operator="lessThan">
      <formula>#REF!</formula>
    </cfRule>
    <cfRule type="cellIs" dxfId="446" priority="982" operator="lessThan">
      <formula>SUM($I$51:$I$55)</formula>
    </cfRule>
  </conditionalFormatting>
  <conditionalFormatting sqref="G40">
    <cfRule type="cellIs" dxfId="445" priority="983" stopIfTrue="1" operator="lessThan">
      <formula>#REF!</formula>
    </cfRule>
    <cfRule type="cellIs" dxfId="444" priority="984" operator="lessThan">
      <formula>$E$40</formula>
    </cfRule>
    <cfRule type="cellIs" dxfId="443" priority="985" operator="lessThan">
      <formula>$E$40</formula>
    </cfRule>
  </conditionalFormatting>
  <conditionalFormatting sqref="E23">
    <cfRule type="cellIs" dxfId="442" priority="986" stopIfTrue="1" operator="lessThan">
      <formula>#REF!</formula>
    </cfRule>
    <cfRule type="cellIs" dxfId="441" priority="987" operator="lessThan">
      <formula>$F$23</formula>
    </cfRule>
  </conditionalFormatting>
  <conditionalFormatting sqref="G7">
    <cfRule type="cellIs" dxfId="440" priority="988" stopIfTrue="1" operator="lessThan">
      <formula>#REF!</formula>
    </cfRule>
    <cfRule type="cellIs" dxfId="439" priority="989" operator="greaterThan">
      <formula>$E$7</formula>
    </cfRule>
  </conditionalFormatting>
  <conditionalFormatting sqref="G8">
    <cfRule type="cellIs" dxfId="438" priority="990" stopIfTrue="1" operator="lessThan">
      <formula>#REF!</formula>
    </cfRule>
    <cfRule type="cellIs" dxfId="437" priority="991" operator="greaterThan">
      <formula>$E$8</formula>
    </cfRule>
  </conditionalFormatting>
  <conditionalFormatting sqref="G9">
    <cfRule type="cellIs" dxfId="436" priority="992" stopIfTrue="1" operator="lessThan">
      <formula>#REF!</formula>
    </cfRule>
    <cfRule type="cellIs" dxfId="435" priority="993" operator="greaterThan">
      <formula>$E$9</formula>
    </cfRule>
  </conditionalFormatting>
  <conditionalFormatting sqref="G10">
    <cfRule type="cellIs" dxfId="434" priority="994" stopIfTrue="1" operator="lessThan">
      <formula>#REF!</formula>
    </cfRule>
    <cfRule type="cellIs" dxfId="433" priority="995" operator="greaterThan">
      <formula>$E$10</formula>
    </cfRule>
  </conditionalFormatting>
  <conditionalFormatting sqref="G15">
    <cfRule type="cellIs" dxfId="432" priority="996" stopIfTrue="1" operator="lessThan">
      <formula>#REF!</formula>
    </cfRule>
    <cfRule type="cellIs" dxfId="431" priority="997" operator="greaterThan">
      <formula>$E$15</formula>
    </cfRule>
  </conditionalFormatting>
  <conditionalFormatting sqref="G16">
    <cfRule type="cellIs" dxfId="430" priority="998" stopIfTrue="1" operator="lessThan">
      <formula>#REF!</formula>
    </cfRule>
    <cfRule type="cellIs" dxfId="429" priority="999" operator="greaterThan">
      <formula>$E$16</formula>
    </cfRule>
  </conditionalFormatting>
  <conditionalFormatting sqref="G17">
    <cfRule type="cellIs" dxfId="428" priority="1000" stopIfTrue="1" operator="lessThan">
      <formula>#REF!</formula>
    </cfRule>
    <cfRule type="cellIs" dxfId="427" priority="1001" operator="greaterThan">
      <formula>$E$17</formula>
    </cfRule>
  </conditionalFormatting>
  <conditionalFormatting sqref="G18">
    <cfRule type="cellIs" dxfId="426" priority="1002" stopIfTrue="1" operator="lessThan">
      <formula>#REF!</formula>
    </cfRule>
    <cfRule type="cellIs" dxfId="425" priority="1003" operator="greaterThan">
      <formula>$E$18</formula>
    </cfRule>
  </conditionalFormatting>
  <conditionalFormatting sqref="G19">
    <cfRule type="cellIs" dxfId="424" priority="1004" stopIfTrue="1" operator="lessThan">
      <formula>#REF!</formula>
    </cfRule>
    <cfRule type="cellIs" dxfId="423" priority="1005" operator="greaterThan">
      <formula>$E$19</formula>
    </cfRule>
  </conditionalFormatting>
  <conditionalFormatting sqref="G20">
    <cfRule type="cellIs" dxfId="422" priority="1006" stopIfTrue="1" operator="lessThan">
      <formula>#REF!</formula>
    </cfRule>
    <cfRule type="cellIs" dxfId="421" priority="1007" operator="greaterThan">
      <formula>$E$20</formula>
    </cfRule>
  </conditionalFormatting>
  <conditionalFormatting sqref="G23">
    <cfRule type="cellIs" dxfId="420" priority="1008" stopIfTrue="1" operator="lessThan">
      <formula>#REF!</formula>
    </cfRule>
    <cfRule type="cellIs" dxfId="419" priority="1009" operator="greaterThan">
      <formula>$E$23</formula>
    </cfRule>
  </conditionalFormatting>
  <conditionalFormatting sqref="G27">
    <cfRule type="cellIs" dxfId="418" priority="1010" stopIfTrue="1" operator="lessThan">
      <formula>#REF!</formula>
    </cfRule>
    <cfRule type="cellIs" dxfId="417" priority="1011" operator="greaterThan">
      <formula>$E$27</formula>
    </cfRule>
  </conditionalFormatting>
  <conditionalFormatting sqref="G28">
    <cfRule type="cellIs" dxfId="416" priority="1012" stopIfTrue="1" operator="lessThan">
      <formula>#REF!</formula>
    </cfRule>
    <cfRule type="cellIs" dxfId="415" priority="1013" operator="greaterThan">
      <formula>$E$28</formula>
    </cfRule>
  </conditionalFormatting>
  <conditionalFormatting sqref="G29">
    <cfRule type="cellIs" dxfId="414" priority="1014" stopIfTrue="1" operator="lessThan">
      <formula>#REF!</formula>
    </cfRule>
    <cfRule type="cellIs" dxfId="413" priority="1015" operator="greaterThan">
      <formula>$E$29</formula>
    </cfRule>
  </conditionalFormatting>
  <conditionalFormatting sqref="G30">
    <cfRule type="cellIs" dxfId="412" priority="1016" stopIfTrue="1" operator="lessThan">
      <formula>#REF!</formula>
    </cfRule>
    <cfRule type="cellIs" dxfId="411" priority="1017" operator="greaterThan">
      <formula>$E$30</formula>
    </cfRule>
  </conditionalFormatting>
  <conditionalFormatting sqref="G31">
    <cfRule type="cellIs" dxfId="410" priority="1018" stopIfTrue="1" operator="lessThan">
      <formula>#REF!</formula>
    </cfRule>
    <cfRule type="cellIs" dxfId="409" priority="1019" operator="greaterThan">
      <formula>$E$31</formula>
    </cfRule>
  </conditionalFormatting>
  <conditionalFormatting sqref="G32">
    <cfRule type="cellIs" dxfId="408" priority="1020" stopIfTrue="1" operator="lessThan">
      <formula>#REF!</formula>
    </cfRule>
    <cfRule type="cellIs" dxfId="407" priority="1021" operator="greaterThan">
      <formula>$E$32</formula>
    </cfRule>
  </conditionalFormatting>
  <conditionalFormatting sqref="G33">
    <cfRule type="cellIs" dxfId="406" priority="1022" operator="greaterThan">
      <formula>1000</formula>
    </cfRule>
    <cfRule type="cellIs" dxfId="405" priority="1023" stopIfTrue="1" operator="lessThan">
      <formula>#REF!</formula>
    </cfRule>
    <cfRule type="cellIs" dxfId="404" priority="1024" operator="greaterThan">
      <formula>$E$33</formula>
    </cfRule>
  </conditionalFormatting>
  <conditionalFormatting sqref="G34">
    <cfRule type="cellIs" dxfId="403" priority="1025" stopIfTrue="1" operator="lessThan">
      <formula>#REF!</formula>
    </cfRule>
    <cfRule type="cellIs" dxfId="402" priority="1026" operator="greaterThan">
      <formula>$E$34</formula>
    </cfRule>
  </conditionalFormatting>
  <conditionalFormatting sqref="G35">
    <cfRule type="cellIs" dxfId="401" priority="1027" stopIfTrue="1" operator="lessThan">
      <formula>#REF!</formula>
    </cfRule>
    <cfRule type="cellIs" dxfId="400" priority="1028" operator="greaterThan">
      <formula>$E$35</formula>
    </cfRule>
  </conditionalFormatting>
  <conditionalFormatting sqref="G36">
    <cfRule type="cellIs" dxfId="399" priority="1029" operator="greaterThan">
      <formula>1000</formula>
    </cfRule>
    <cfRule type="cellIs" dxfId="398" priority="1030" stopIfTrue="1" operator="lessThan">
      <formula>#REF!</formula>
    </cfRule>
    <cfRule type="cellIs" dxfId="397" priority="1031" operator="greaterThan">
      <formula>$E$36</formula>
    </cfRule>
  </conditionalFormatting>
  <conditionalFormatting sqref="G37">
    <cfRule type="cellIs" dxfId="396" priority="1032" operator="greaterThan">
      <formula>8000</formula>
    </cfRule>
    <cfRule type="cellIs" dxfId="395" priority="1033" stopIfTrue="1" operator="lessThan">
      <formula>#REF!</formula>
    </cfRule>
    <cfRule type="cellIs" dxfId="394" priority="1034" operator="greaterThan">
      <formula>$E$37</formula>
    </cfRule>
  </conditionalFormatting>
  <conditionalFormatting sqref="G38">
    <cfRule type="cellIs" dxfId="393" priority="1035" stopIfTrue="1" operator="lessThan">
      <formula>#REF!</formula>
    </cfRule>
    <cfRule type="cellIs" dxfId="392" priority="1036" operator="greaterThan">
      <formula>$E$38</formula>
    </cfRule>
  </conditionalFormatting>
  <conditionalFormatting sqref="G39">
    <cfRule type="cellIs" dxfId="391" priority="1037" stopIfTrue="1" operator="lessThan">
      <formula>#REF!</formula>
    </cfRule>
    <cfRule type="cellIs" dxfId="390" priority="1038" operator="greaterThan">
      <formula>$E$39</formula>
    </cfRule>
  </conditionalFormatting>
  <conditionalFormatting sqref="G41">
    <cfRule type="cellIs" dxfId="389" priority="1039" stopIfTrue="1" operator="lessThan">
      <formula>#REF!</formula>
    </cfRule>
    <cfRule type="cellIs" dxfId="388" priority="1040" operator="greaterThan">
      <formula>$E$41</formula>
    </cfRule>
  </conditionalFormatting>
  <conditionalFormatting sqref="G14">
    <cfRule type="cellIs" dxfId="387" priority="1041" stopIfTrue="1" operator="lessThan">
      <formula>#REF!</formula>
    </cfRule>
    <cfRule type="cellIs" dxfId="386" priority="1042" operator="lessThan">
      <formula>$F14</formula>
    </cfRule>
  </conditionalFormatting>
  <conditionalFormatting sqref="E7">
    <cfRule type="cellIs" dxfId="385" priority="1043" stopIfTrue="1" operator="lessThan">
      <formula>#REF!</formula>
    </cfRule>
  </conditionalFormatting>
  <conditionalFormatting sqref="E8">
    <cfRule type="cellIs" dxfId="384" priority="1044" stopIfTrue="1" operator="lessThan">
      <formula>#REF!</formula>
    </cfRule>
  </conditionalFormatting>
  <conditionalFormatting sqref="E9">
    <cfRule type="cellIs" dxfId="383" priority="1045" stopIfTrue="1" operator="lessThan">
      <formula>#REF!</formula>
    </cfRule>
  </conditionalFormatting>
  <conditionalFormatting sqref="E10">
    <cfRule type="cellIs" dxfId="382" priority="1046" stopIfTrue="1" operator="lessThan">
      <formula>#REF!</formula>
    </cfRule>
  </conditionalFormatting>
  <conditionalFormatting sqref="E11">
    <cfRule type="cellIs" dxfId="381" priority="1047" stopIfTrue="1" operator="lessThan">
      <formula>#REF!</formula>
    </cfRule>
  </conditionalFormatting>
  <conditionalFormatting sqref="E12">
    <cfRule type="cellIs" dxfId="380" priority="1048" stopIfTrue="1" operator="lessThan">
      <formula>#REF!</formula>
    </cfRule>
  </conditionalFormatting>
  <conditionalFormatting sqref="E13">
    <cfRule type="cellIs" dxfId="379" priority="1049" stopIfTrue="1" operator="lessThan">
      <formula>#REF!</formula>
    </cfRule>
  </conditionalFormatting>
  <conditionalFormatting sqref="E14">
    <cfRule type="cellIs" dxfId="378" priority="1050" stopIfTrue="1" operator="lessThan">
      <formula>#REF!</formula>
    </cfRule>
  </conditionalFormatting>
  <conditionalFormatting sqref="E15">
    <cfRule type="cellIs" dxfId="377" priority="1051" operator="lessThan">
      <formula>$F$15</formula>
    </cfRule>
    <cfRule type="cellIs" dxfId="376" priority="1052" stopIfTrue="1" operator="lessThan">
      <formula>#REF!</formula>
    </cfRule>
  </conditionalFormatting>
  <conditionalFormatting sqref="E16">
    <cfRule type="cellIs" dxfId="375" priority="1053" stopIfTrue="1" operator="lessThan">
      <formula>#REF!</formula>
    </cfRule>
  </conditionalFormatting>
  <conditionalFormatting sqref="E17">
    <cfRule type="cellIs" dxfId="374" priority="1054" stopIfTrue="1" operator="lessThan">
      <formula>#REF!</formula>
    </cfRule>
  </conditionalFormatting>
  <conditionalFormatting sqref="E18">
    <cfRule type="cellIs" dxfId="373" priority="1055" stopIfTrue="1" operator="lessThan">
      <formula>#REF!</formula>
    </cfRule>
  </conditionalFormatting>
  <conditionalFormatting sqref="E19">
    <cfRule type="cellIs" dxfId="372" priority="1056" stopIfTrue="1" operator="lessThan">
      <formula>#REF!</formula>
    </cfRule>
  </conditionalFormatting>
  <conditionalFormatting sqref="E20">
    <cfRule type="cellIs" dxfId="371" priority="1057" stopIfTrue="1" operator="lessThan">
      <formula>#REF!</formula>
    </cfRule>
  </conditionalFormatting>
  <conditionalFormatting sqref="E27">
    <cfRule type="cellIs" dxfId="370" priority="1058" stopIfTrue="1" operator="lessThan">
      <formula>#REF!</formula>
    </cfRule>
  </conditionalFormatting>
  <conditionalFormatting sqref="E28">
    <cfRule type="cellIs" dxfId="369" priority="1059" stopIfTrue="1" operator="lessThan">
      <formula>#REF!</formula>
    </cfRule>
  </conditionalFormatting>
  <conditionalFormatting sqref="E29">
    <cfRule type="cellIs" dxfId="368" priority="1060" stopIfTrue="1" operator="lessThan">
      <formula>#REF!</formula>
    </cfRule>
  </conditionalFormatting>
  <conditionalFormatting sqref="E30">
    <cfRule type="cellIs" dxfId="367" priority="1061" stopIfTrue="1" operator="lessThan">
      <formula>#REF!</formula>
    </cfRule>
  </conditionalFormatting>
  <conditionalFormatting sqref="E31">
    <cfRule type="cellIs" dxfId="366" priority="1062" stopIfTrue="1" operator="lessThan">
      <formula>#REF!</formula>
    </cfRule>
  </conditionalFormatting>
  <conditionalFormatting sqref="E32">
    <cfRule type="cellIs" dxfId="365" priority="1063" stopIfTrue="1" operator="lessThan">
      <formula>#REF!</formula>
    </cfRule>
  </conditionalFormatting>
  <conditionalFormatting sqref="E33">
    <cfRule type="cellIs" dxfId="364" priority="1064" operator="greaterThan">
      <formula>1000</formula>
    </cfRule>
    <cfRule type="cellIs" dxfId="363" priority="1065" stopIfTrue="1" operator="lessThan">
      <formula>#REF!</formula>
    </cfRule>
  </conditionalFormatting>
  <conditionalFormatting sqref="E34">
    <cfRule type="cellIs" dxfId="362" priority="1066" stopIfTrue="1" operator="lessThan">
      <formula>#REF!</formula>
    </cfRule>
  </conditionalFormatting>
  <conditionalFormatting sqref="E35">
    <cfRule type="cellIs" dxfId="361" priority="1067" stopIfTrue="1" operator="lessThan">
      <formula>#REF!</formula>
    </cfRule>
  </conditionalFormatting>
  <conditionalFormatting sqref="E36">
    <cfRule type="cellIs" dxfId="360" priority="1068" operator="greaterThan">
      <formula>1000</formula>
    </cfRule>
    <cfRule type="cellIs" dxfId="359" priority="1069" stopIfTrue="1" operator="lessThan">
      <formula>#REF!</formula>
    </cfRule>
  </conditionalFormatting>
  <conditionalFormatting sqref="E37">
    <cfRule type="cellIs" dxfId="358" priority="1070" operator="greaterThan">
      <formula>8000</formula>
    </cfRule>
    <cfRule type="cellIs" dxfId="357" priority="1071" stopIfTrue="1" operator="lessThan">
      <formula>#REF!</formula>
    </cfRule>
  </conditionalFormatting>
  <conditionalFormatting sqref="E38">
    <cfRule type="cellIs" dxfId="356" priority="1072" stopIfTrue="1" operator="lessThan">
      <formula>#REF!</formula>
    </cfRule>
  </conditionalFormatting>
  <conditionalFormatting sqref="E39">
    <cfRule type="cellIs" dxfId="355" priority="1073" stopIfTrue="1" operator="lessThan">
      <formula>#REF!</formula>
    </cfRule>
  </conditionalFormatting>
  <conditionalFormatting sqref="E40">
    <cfRule type="cellIs" dxfId="354" priority="1074" stopIfTrue="1" operator="lessThan">
      <formula>#REF!</formula>
    </cfRule>
  </conditionalFormatting>
  <conditionalFormatting sqref="E41">
    <cfRule type="cellIs" dxfId="353" priority="1075" stopIfTrue="1" operator="lessThan">
      <formula>#REF!</formula>
    </cfRule>
  </conditionalFormatting>
  <conditionalFormatting sqref="E42">
    <cfRule type="cellIs" dxfId="352" priority="1076" stopIfTrue="1" operator="lessThan">
      <formula>#REF!</formula>
    </cfRule>
    <cfRule type="cellIs" dxfId="351" priority="1077" stopIfTrue="1" operator="lessThan">
      <formula>#REF!</formula>
    </cfRule>
  </conditionalFormatting>
  <conditionalFormatting sqref="G11">
    <cfRule type="cellIs" dxfId="350" priority="1078" stopIfTrue="1" operator="lessThan">
      <formula>#REF!</formula>
    </cfRule>
    <cfRule type="cellIs" dxfId="349" priority="1079" operator="greaterThan">
      <formula>$E$11</formula>
    </cfRule>
  </conditionalFormatting>
  <conditionalFormatting sqref="G12">
    <cfRule type="cellIs" dxfId="348" priority="1080" stopIfTrue="1" operator="greaterThan">
      <formula>$E$12</formula>
    </cfRule>
    <cfRule type="cellIs" dxfId="347" priority="1081" stopIfTrue="1" operator="lessThan">
      <formula>#REF!</formula>
    </cfRule>
  </conditionalFormatting>
  <conditionalFormatting sqref="G13">
    <cfRule type="cellIs" dxfId="346" priority="1082" stopIfTrue="1" operator="greaterThan">
      <formula>$E$13</formula>
    </cfRule>
    <cfRule type="cellIs" dxfId="345" priority="1083" stopIfTrue="1" operator="lessThan">
      <formula>#REF!</formula>
    </cfRule>
  </conditionalFormatting>
  <conditionalFormatting sqref="I7">
    <cfRule type="cellIs" dxfId="344" priority="1084" stopIfTrue="1" operator="lessThan">
      <formula>#REF!</formula>
    </cfRule>
  </conditionalFormatting>
  <conditionalFormatting sqref="I8">
    <cfRule type="cellIs" dxfId="343" priority="1085" stopIfTrue="1" operator="lessThan">
      <formula>#REF!</formula>
    </cfRule>
  </conditionalFormatting>
  <conditionalFormatting sqref="I9">
    <cfRule type="cellIs" dxfId="342" priority="1086" stopIfTrue="1" operator="lessThan">
      <formula>#REF!</formula>
    </cfRule>
  </conditionalFormatting>
  <conditionalFormatting sqref="I10">
    <cfRule type="cellIs" dxfId="341" priority="1087" stopIfTrue="1" operator="lessThan">
      <formula>#REF!</formula>
    </cfRule>
  </conditionalFormatting>
  <conditionalFormatting sqref="H11:I11">
    <cfRule type="cellIs" dxfId="340" priority="1088" stopIfTrue="1" operator="lessThan">
      <formula>#REF!</formula>
    </cfRule>
  </conditionalFormatting>
  <conditionalFormatting sqref="I12">
    <cfRule type="cellIs" dxfId="339" priority="1089" stopIfTrue="1" operator="lessThan">
      <formula>#REF!</formula>
    </cfRule>
  </conditionalFormatting>
  <conditionalFormatting sqref="I13">
    <cfRule type="cellIs" dxfId="338" priority="1090" stopIfTrue="1" operator="lessThan">
      <formula>#REF!</formula>
    </cfRule>
  </conditionalFormatting>
  <conditionalFormatting sqref="I14">
    <cfRule type="cellIs" dxfId="337" priority="1091" stopIfTrue="1" operator="lessThan">
      <formula>#REF!</formula>
    </cfRule>
  </conditionalFormatting>
  <conditionalFormatting sqref="I15">
    <cfRule type="cellIs" dxfId="336" priority="1092" stopIfTrue="1" operator="lessThan">
      <formula>#REF!</formula>
    </cfRule>
  </conditionalFormatting>
  <conditionalFormatting sqref="I16">
    <cfRule type="cellIs" dxfId="335" priority="1093" stopIfTrue="1" operator="lessThan">
      <formula>#REF!</formula>
    </cfRule>
  </conditionalFormatting>
  <conditionalFormatting sqref="I17">
    <cfRule type="cellIs" dxfId="334" priority="1094" stopIfTrue="1" operator="lessThan">
      <formula>#REF!</formula>
    </cfRule>
  </conditionalFormatting>
  <conditionalFormatting sqref="I18">
    <cfRule type="cellIs" dxfId="333" priority="1095" stopIfTrue="1" operator="lessThan">
      <formula>#REF!</formula>
    </cfRule>
  </conditionalFormatting>
  <conditionalFormatting sqref="I19">
    <cfRule type="cellIs" dxfId="332" priority="1096" stopIfTrue="1" operator="lessThan">
      <formula>#REF!</formula>
    </cfRule>
  </conditionalFormatting>
  <conditionalFormatting sqref="I20">
    <cfRule type="cellIs" dxfId="331" priority="1097" stopIfTrue="1" operator="lessThan">
      <formula>#REF!</formula>
    </cfRule>
  </conditionalFormatting>
  <conditionalFormatting sqref="I21">
    <cfRule type="cellIs" dxfId="330" priority="1098" stopIfTrue="1" operator="lessThan">
      <formula>#REF!</formula>
    </cfRule>
  </conditionalFormatting>
  <conditionalFormatting sqref="I22">
    <cfRule type="cellIs" dxfId="329" priority="1099" stopIfTrue="1" operator="lessThan">
      <formula>#REF!</formula>
    </cfRule>
  </conditionalFormatting>
  <conditionalFormatting sqref="I23">
    <cfRule type="cellIs" dxfId="328" priority="1100" stopIfTrue="1" operator="lessThan">
      <formula>#REF!</formula>
    </cfRule>
  </conditionalFormatting>
  <conditionalFormatting sqref="I24">
    <cfRule type="cellIs" dxfId="327" priority="1101" stopIfTrue="1" operator="lessThan">
      <formula>#REF!</formula>
    </cfRule>
  </conditionalFormatting>
  <conditionalFormatting sqref="I25">
    <cfRule type="cellIs" dxfId="326" priority="1102" stopIfTrue="1" operator="lessThan">
      <formula>#REF!</formula>
    </cfRule>
  </conditionalFormatting>
  <conditionalFormatting sqref="I26">
    <cfRule type="cellIs" dxfId="325" priority="1103" stopIfTrue="1" operator="lessThan">
      <formula>#REF!</formula>
    </cfRule>
  </conditionalFormatting>
  <conditionalFormatting sqref="I27">
    <cfRule type="cellIs" dxfId="324" priority="1104" stopIfTrue="1" operator="lessThan">
      <formula>#REF!</formula>
    </cfRule>
  </conditionalFormatting>
  <conditionalFormatting sqref="I28">
    <cfRule type="cellIs" dxfId="323" priority="1105" stopIfTrue="1" operator="lessThan">
      <formula>#REF!</formula>
    </cfRule>
  </conditionalFormatting>
  <conditionalFormatting sqref="I29">
    <cfRule type="cellIs" dxfId="322" priority="1106" stopIfTrue="1" operator="lessThan">
      <formula>#REF!</formula>
    </cfRule>
  </conditionalFormatting>
  <conditionalFormatting sqref="I30">
    <cfRule type="cellIs" dxfId="321" priority="1107" stopIfTrue="1" operator="lessThan">
      <formula>#REF!</formula>
    </cfRule>
  </conditionalFormatting>
  <conditionalFormatting sqref="I31">
    <cfRule type="cellIs" dxfId="320" priority="1108" stopIfTrue="1" operator="lessThan">
      <formula>#REF!</formula>
    </cfRule>
  </conditionalFormatting>
  <conditionalFormatting sqref="I32">
    <cfRule type="cellIs" dxfId="319" priority="1109" stopIfTrue="1" operator="lessThan">
      <formula>#REF!</formula>
    </cfRule>
  </conditionalFormatting>
  <conditionalFormatting sqref="I33">
    <cfRule type="cellIs" dxfId="318" priority="1110" stopIfTrue="1" operator="lessThan">
      <formula>#REF!</formula>
    </cfRule>
  </conditionalFormatting>
  <conditionalFormatting sqref="I34">
    <cfRule type="cellIs" dxfId="317" priority="1111" stopIfTrue="1" operator="lessThan">
      <formula>#REF!</formula>
    </cfRule>
  </conditionalFormatting>
  <conditionalFormatting sqref="I35">
    <cfRule type="cellIs" dxfId="316" priority="1112" stopIfTrue="1" operator="lessThan">
      <formula>#REF!</formula>
    </cfRule>
  </conditionalFormatting>
  <conditionalFormatting sqref="I36">
    <cfRule type="cellIs" dxfId="315" priority="1113" stopIfTrue="1" operator="lessThan">
      <formula>#REF!</formula>
    </cfRule>
  </conditionalFormatting>
  <conditionalFormatting sqref="I37">
    <cfRule type="cellIs" dxfId="314" priority="1114" stopIfTrue="1" operator="lessThan">
      <formula>#REF!</formula>
    </cfRule>
  </conditionalFormatting>
  <conditionalFormatting sqref="I38">
    <cfRule type="cellIs" dxfId="313" priority="1115" stopIfTrue="1" operator="lessThan">
      <formula>#REF!</formula>
    </cfRule>
  </conditionalFormatting>
  <conditionalFormatting sqref="I39">
    <cfRule type="cellIs" dxfId="312" priority="1116" stopIfTrue="1" operator="lessThan">
      <formula>#REF!</formula>
    </cfRule>
  </conditionalFormatting>
  <conditionalFormatting sqref="I40">
    <cfRule type="cellIs" dxfId="311" priority="1117" stopIfTrue="1" operator="lessThan">
      <formula>#REF!</formula>
    </cfRule>
  </conditionalFormatting>
  <conditionalFormatting sqref="I41">
    <cfRule type="cellIs" dxfId="310" priority="1118" stopIfTrue="1" operator="lessThan">
      <formula>#REF!</formula>
    </cfRule>
  </conditionalFormatting>
  <conditionalFormatting sqref="I42">
    <cfRule type="cellIs" dxfId="309" priority="1119" stopIfTrue="1" operator="lessThan">
      <formula>#REF!</formula>
    </cfRule>
  </conditionalFormatting>
  <conditionalFormatting sqref="I43">
    <cfRule type="cellIs" dxfId="308" priority="1120" stopIfTrue="1" operator="lessThan">
      <formula>#REF!</formula>
    </cfRule>
  </conditionalFormatting>
  <conditionalFormatting sqref="I44">
    <cfRule type="cellIs" dxfId="307" priority="1121" stopIfTrue="1" operator="lessThan">
      <formula>#REF!</formula>
    </cfRule>
  </conditionalFormatting>
  <conditionalFormatting sqref="I46">
    <cfRule type="cellIs" dxfId="306" priority="1122" stopIfTrue="1" operator="lessThan">
      <formula>#REF!</formula>
    </cfRule>
  </conditionalFormatting>
  <conditionalFormatting sqref="I47">
    <cfRule type="cellIs" dxfId="305" priority="1123" stopIfTrue="1" operator="lessThan">
      <formula>#REF!</formula>
    </cfRule>
  </conditionalFormatting>
  <conditionalFormatting sqref="I48">
    <cfRule type="cellIs" dxfId="304" priority="1124" stopIfTrue="1" operator="lessThan">
      <formula>#REF!</formula>
    </cfRule>
  </conditionalFormatting>
  <conditionalFormatting sqref="I49">
    <cfRule type="cellIs" dxfId="303" priority="1125" stopIfTrue="1" operator="lessThan">
      <formula>#REF!</formula>
    </cfRule>
  </conditionalFormatting>
  <conditionalFormatting sqref="I51">
    <cfRule type="cellIs" dxfId="302" priority="1126" stopIfTrue="1" operator="lessThan">
      <formula>#REF!</formula>
    </cfRule>
  </conditionalFormatting>
  <conditionalFormatting sqref="I52">
    <cfRule type="cellIs" dxfId="301" priority="1127" stopIfTrue="1" operator="lessThan">
      <formula>#REF!</formula>
    </cfRule>
  </conditionalFormatting>
  <conditionalFormatting sqref="I53">
    <cfRule type="cellIs" dxfId="300" priority="1128" stopIfTrue="1" operator="lessThan">
      <formula>#REF!</formula>
    </cfRule>
  </conditionalFormatting>
  <conditionalFormatting sqref="I54">
    <cfRule type="cellIs" dxfId="299" priority="1129" stopIfTrue="1" operator="lessThan">
      <formula>#REF!</formula>
    </cfRule>
  </conditionalFormatting>
  <conditionalFormatting sqref="I55">
    <cfRule type="cellIs" dxfId="298" priority="1130" stopIfTrue="1" operator="lessThan">
      <formula>#REF!</formula>
    </cfRule>
  </conditionalFormatting>
  <conditionalFormatting sqref="I56">
    <cfRule type="cellIs" dxfId="297" priority="1131" stopIfTrue="1" operator="lessThan">
      <formula>#REF!</formula>
    </cfRule>
  </conditionalFormatting>
  <conditionalFormatting sqref="H8">
    <cfRule type="cellIs" dxfId="296" priority="1132" stopIfTrue="1" operator="lessThan">
      <formula>#REF!</formula>
    </cfRule>
  </conditionalFormatting>
  <conditionalFormatting sqref="H9">
    <cfRule type="cellIs" dxfId="295" priority="1133" stopIfTrue="1" operator="lessThan">
      <formula>#REF!</formula>
    </cfRule>
  </conditionalFormatting>
  <conditionalFormatting sqref="H10">
    <cfRule type="cellIs" dxfId="294" priority="1134" stopIfTrue="1" operator="lessThan">
      <formula>#REF!</formula>
    </cfRule>
  </conditionalFormatting>
  <conditionalFormatting sqref="H11">
    <cfRule type="cellIs" dxfId="293" priority="1135" stopIfTrue="1" operator="lessThan">
      <formula>#REF!</formula>
    </cfRule>
  </conditionalFormatting>
  <conditionalFormatting sqref="H12">
    <cfRule type="cellIs" dxfId="292" priority="1136" stopIfTrue="1" operator="lessThan">
      <formula>#REF!</formula>
    </cfRule>
  </conditionalFormatting>
  <conditionalFormatting sqref="H13">
    <cfRule type="cellIs" dxfId="291" priority="1137" stopIfTrue="1" operator="lessThan">
      <formula>#REF!</formula>
    </cfRule>
  </conditionalFormatting>
  <conditionalFormatting sqref="H14">
    <cfRule type="cellIs" dxfId="290" priority="1138" stopIfTrue="1" operator="lessThan">
      <formula>#REF!</formula>
    </cfRule>
  </conditionalFormatting>
  <conditionalFormatting sqref="H15">
    <cfRule type="cellIs" dxfId="289" priority="1139" stopIfTrue="1" operator="lessThan">
      <formula>#REF!</formula>
    </cfRule>
  </conditionalFormatting>
  <conditionalFormatting sqref="H16">
    <cfRule type="cellIs" dxfId="288" priority="1140" stopIfTrue="1" operator="lessThan">
      <formula>#REF!</formula>
    </cfRule>
  </conditionalFormatting>
  <conditionalFormatting sqref="H17">
    <cfRule type="cellIs" dxfId="287" priority="1141" stopIfTrue="1" operator="lessThan">
      <formula>#REF!</formula>
    </cfRule>
  </conditionalFormatting>
  <conditionalFormatting sqref="H18">
    <cfRule type="cellIs" dxfId="286" priority="1142" stopIfTrue="1" operator="lessThan">
      <formula>#REF!</formula>
    </cfRule>
  </conditionalFormatting>
  <conditionalFormatting sqref="H19">
    <cfRule type="cellIs" dxfId="285" priority="1143" stopIfTrue="1" operator="lessThan">
      <formula>#REF!</formula>
    </cfRule>
  </conditionalFormatting>
  <conditionalFormatting sqref="H20">
    <cfRule type="cellIs" dxfId="284" priority="1144" stopIfTrue="1" operator="lessThan">
      <formula>#REF!</formula>
    </cfRule>
  </conditionalFormatting>
  <conditionalFormatting sqref="H21">
    <cfRule type="cellIs" dxfId="283" priority="1145" stopIfTrue="1" operator="lessThan">
      <formula>#REF!</formula>
    </cfRule>
  </conditionalFormatting>
  <conditionalFormatting sqref="H22">
    <cfRule type="cellIs" dxfId="282" priority="1146" stopIfTrue="1" operator="lessThan">
      <formula>#REF!</formula>
    </cfRule>
  </conditionalFormatting>
  <conditionalFormatting sqref="H23">
    <cfRule type="cellIs" dxfId="281" priority="1147" stopIfTrue="1" operator="lessThan">
      <formula>#REF!</formula>
    </cfRule>
  </conditionalFormatting>
  <conditionalFormatting sqref="H24">
    <cfRule type="cellIs" dxfId="280" priority="1148" stopIfTrue="1" operator="lessThan">
      <formula>#REF!</formula>
    </cfRule>
  </conditionalFormatting>
  <conditionalFormatting sqref="H25">
    <cfRule type="cellIs" dxfId="279" priority="1149" stopIfTrue="1" operator="lessThan">
      <formula>#REF!</formula>
    </cfRule>
  </conditionalFormatting>
  <conditionalFormatting sqref="H26">
    <cfRule type="cellIs" dxfId="278" priority="1150" stopIfTrue="1" operator="lessThan">
      <formula>#REF!</formula>
    </cfRule>
  </conditionalFormatting>
  <conditionalFormatting sqref="H27">
    <cfRule type="cellIs" dxfId="277" priority="1151" stopIfTrue="1" operator="lessThan">
      <formula>#REF!</formula>
    </cfRule>
  </conditionalFormatting>
  <conditionalFormatting sqref="H28">
    <cfRule type="cellIs" dxfId="276" priority="1152" stopIfTrue="1" operator="lessThan">
      <formula>#REF!</formula>
    </cfRule>
  </conditionalFormatting>
  <conditionalFormatting sqref="H29">
    <cfRule type="cellIs" dxfId="275" priority="1153" stopIfTrue="1" operator="lessThan">
      <formula>#REF!</formula>
    </cfRule>
  </conditionalFormatting>
  <conditionalFormatting sqref="H30">
    <cfRule type="cellIs" dxfId="274" priority="1154" stopIfTrue="1" operator="lessThan">
      <formula>#REF!</formula>
    </cfRule>
  </conditionalFormatting>
  <conditionalFormatting sqref="H31">
    <cfRule type="cellIs" dxfId="273" priority="1155" stopIfTrue="1" operator="lessThan">
      <formula>#REF!</formula>
    </cfRule>
  </conditionalFormatting>
  <conditionalFormatting sqref="H32">
    <cfRule type="cellIs" dxfId="272" priority="1156" stopIfTrue="1" operator="lessThan">
      <formula>#REF!</formula>
    </cfRule>
  </conditionalFormatting>
  <conditionalFormatting sqref="H33">
    <cfRule type="cellIs" dxfId="271" priority="1157" stopIfTrue="1" operator="lessThan">
      <formula>#REF!</formula>
    </cfRule>
  </conditionalFormatting>
  <conditionalFormatting sqref="H34">
    <cfRule type="cellIs" dxfId="270" priority="1158" stopIfTrue="1" operator="lessThan">
      <formula>#REF!</formula>
    </cfRule>
  </conditionalFormatting>
  <conditionalFormatting sqref="H35">
    <cfRule type="cellIs" dxfId="269" priority="1159" stopIfTrue="1" operator="lessThan">
      <formula>#REF!</formula>
    </cfRule>
  </conditionalFormatting>
  <conditionalFormatting sqref="H36">
    <cfRule type="cellIs" dxfId="268" priority="1160" stopIfTrue="1" operator="lessThan">
      <formula>#REF!</formula>
    </cfRule>
  </conditionalFormatting>
  <conditionalFormatting sqref="H37">
    <cfRule type="cellIs" dxfId="267" priority="1161" stopIfTrue="1" operator="lessThan">
      <formula>#REF!</formula>
    </cfRule>
  </conditionalFormatting>
  <conditionalFormatting sqref="H38">
    <cfRule type="cellIs" dxfId="266" priority="1162" stopIfTrue="1" operator="lessThan">
      <formula>#REF!</formula>
    </cfRule>
  </conditionalFormatting>
  <conditionalFormatting sqref="H39">
    <cfRule type="cellIs" dxfId="265" priority="1163" stopIfTrue="1" operator="lessThan">
      <formula>#REF!</formula>
    </cfRule>
  </conditionalFormatting>
  <conditionalFormatting sqref="H40">
    <cfRule type="cellIs" dxfId="264" priority="1164" stopIfTrue="1" operator="lessThan">
      <formula>#REF!</formula>
    </cfRule>
  </conditionalFormatting>
  <conditionalFormatting sqref="H41">
    <cfRule type="cellIs" dxfId="263" priority="1165" stopIfTrue="1" operator="lessThan">
      <formula>#REF!</formula>
    </cfRule>
  </conditionalFormatting>
  <conditionalFormatting sqref="H42">
    <cfRule type="cellIs" dxfId="262" priority="1166" stopIfTrue="1" operator="lessThan">
      <formula>#REF!</formula>
    </cfRule>
  </conditionalFormatting>
  <conditionalFormatting sqref="H43">
    <cfRule type="cellIs" dxfId="261" priority="1167" stopIfTrue="1" operator="lessThan">
      <formula>#REF!</formula>
    </cfRule>
  </conditionalFormatting>
  <conditionalFormatting sqref="H44">
    <cfRule type="cellIs" dxfId="260" priority="1168" stopIfTrue="1" operator="lessThan">
      <formula>#REF!</formula>
    </cfRule>
  </conditionalFormatting>
  <conditionalFormatting sqref="H46">
    <cfRule type="cellIs" dxfId="259" priority="1169" stopIfTrue="1" operator="lessThan">
      <formula>#REF!</formula>
    </cfRule>
  </conditionalFormatting>
  <conditionalFormatting sqref="H47">
    <cfRule type="cellIs" dxfId="258" priority="1170" stopIfTrue="1" operator="lessThan">
      <formula>#REF!</formula>
    </cfRule>
  </conditionalFormatting>
  <conditionalFormatting sqref="H48">
    <cfRule type="cellIs" dxfId="257" priority="1171" stopIfTrue="1" operator="lessThan">
      <formula>#REF!</formula>
    </cfRule>
  </conditionalFormatting>
  <conditionalFormatting sqref="H49">
    <cfRule type="cellIs" dxfId="256" priority="1172" stopIfTrue="1" operator="lessThan">
      <formula>#REF!</formula>
    </cfRule>
  </conditionalFormatting>
  <conditionalFormatting sqref="H51">
    <cfRule type="cellIs" dxfId="255" priority="1173" stopIfTrue="1" operator="lessThan">
      <formula>#REF!</formula>
    </cfRule>
  </conditionalFormatting>
  <conditionalFormatting sqref="H52">
    <cfRule type="cellIs" dxfId="254" priority="1174" stopIfTrue="1" operator="lessThan">
      <formula>#REF!</formula>
    </cfRule>
  </conditionalFormatting>
  <conditionalFormatting sqref="H53">
    <cfRule type="cellIs" dxfId="253" priority="1175" stopIfTrue="1" operator="lessThan">
      <formula>#REF!</formula>
    </cfRule>
  </conditionalFormatting>
  <conditionalFormatting sqref="H54">
    <cfRule type="cellIs" dxfId="252" priority="1176" stopIfTrue="1" operator="lessThan">
      <formula>#REF!</formula>
    </cfRule>
  </conditionalFormatting>
  <conditionalFormatting sqref="H55">
    <cfRule type="cellIs" dxfId="251" priority="1177" stopIfTrue="1" operator="lessThan">
      <formula>#REF!</formula>
    </cfRule>
  </conditionalFormatting>
  <conditionalFormatting sqref="H56">
    <cfRule type="cellIs" dxfId="250" priority="1178" stopIfTrue="1" operator="lessThan">
      <formula>#REF!</formula>
    </cfRule>
  </conditionalFormatting>
  <conditionalFormatting sqref="H7">
    <cfRule type="cellIs" dxfId="249" priority="1179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  <ignoredErrors>
    <ignoredError sqref="D43:D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3"/>
  <sheetViews>
    <sheetView workbookViewId="0">
      <selection activeCell="C4" sqref="C4:D10"/>
    </sheetView>
  </sheetViews>
  <sheetFormatPr defaultRowHeight="15" x14ac:dyDescent="0.25"/>
  <cols>
    <col min="1" max="1" width="39.7109375" customWidth="1"/>
    <col min="3" max="3" width="10.28515625" customWidth="1"/>
    <col min="4" max="4" width="13.85546875" customWidth="1"/>
  </cols>
  <sheetData>
    <row r="1" spans="1:4" ht="74.25" customHeight="1" thickBot="1" x14ac:dyDescent="0.3">
      <c r="A1" s="637" t="s">
        <v>418</v>
      </c>
      <c r="B1" s="637"/>
      <c r="C1" s="637"/>
      <c r="D1" s="637"/>
    </row>
    <row r="2" spans="1:4" ht="45" x14ac:dyDescent="0.25">
      <c r="A2" s="228"/>
      <c r="B2" s="229" t="s">
        <v>1</v>
      </c>
      <c r="C2" s="229" t="s">
        <v>407</v>
      </c>
      <c r="D2" s="230" t="s">
        <v>394</v>
      </c>
    </row>
    <row r="3" spans="1:4" ht="15.75" thickBot="1" x14ac:dyDescent="0.3">
      <c r="A3" s="242" t="s">
        <v>6</v>
      </c>
      <c r="B3" s="243" t="s">
        <v>7</v>
      </c>
      <c r="C3" s="243">
        <v>1</v>
      </c>
      <c r="D3" s="244">
        <v>2</v>
      </c>
    </row>
    <row r="4" spans="1:4" ht="16.5" thickBot="1" x14ac:dyDescent="0.3">
      <c r="A4" s="249" t="s">
        <v>408</v>
      </c>
      <c r="B4" s="239" t="s">
        <v>15</v>
      </c>
      <c r="C4" s="250">
        <f>C6+C7+C8</f>
        <v>0</v>
      </c>
      <c r="D4" s="251">
        <f>D6+D7+D8</f>
        <v>0</v>
      </c>
    </row>
    <row r="5" spans="1:4" x14ac:dyDescent="0.25">
      <c r="A5" s="245" t="s">
        <v>409</v>
      </c>
      <c r="B5" s="246"/>
      <c r="C5" s="247"/>
      <c r="D5" s="248"/>
    </row>
    <row r="6" spans="1:4" x14ac:dyDescent="0.25">
      <c r="A6" s="226" t="s">
        <v>410</v>
      </c>
      <c r="B6" s="233" t="s">
        <v>16</v>
      </c>
      <c r="C6" s="231"/>
      <c r="D6" s="232"/>
    </row>
    <row r="7" spans="1:4" x14ac:dyDescent="0.25">
      <c r="A7" s="226" t="s">
        <v>411</v>
      </c>
      <c r="B7" s="233" t="s">
        <v>17</v>
      </c>
      <c r="C7" s="231"/>
      <c r="D7" s="232"/>
    </row>
    <row r="8" spans="1:4" ht="15.75" thickBot="1" x14ac:dyDescent="0.3">
      <c r="A8" s="234" t="s">
        <v>414</v>
      </c>
      <c r="B8" s="235" t="s">
        <v>109</v>
      </c>
      <c r="C8" s="236"/>
      <c r="D8" s="237"/>
    </row>
    <row r="9" spans="1:4" ht="15.75" thickBot="1" x14ac:dyDescent="0.3">
      <c r="A9" s="238" t="s">
        <v>412</v>
      </c>
      <c r="B9" s="239" t="s">
        <v>18</v>
      </c>
      <c r="C9" s="240"/>
      <c r="D9" s="241"/>
    </row>
    <row r="10" spans="1:4" ht="15.75" thickBot="1" x14ac:dyDescent="0.3">
      <c r="A10" s="238" t="s">
        <v>413</v>
      </c>
      <c r="B10" s="239" t="s">
        <v>27</v>
      </c>
      <c r="C10" s="240"/>
      <c r="D10" s="241"/>
    </row>
    <row r="12" spans="1:4" x14ac:dyDescent="0.25">
      <c r="A12" s="258"/>
      <c r="B12" s="258"/>
      <c r="C12" s="258"/>
      <c r="D12" s="258"/>
    </row>
    <row r="13" spans="1:4" ht="20.25" customHeight="1" x14ac:dyDescent="0.25">
      <c r="A13" s="258"/>
      <c r="B13" s="258"/>
      <c r="C13" s="258"/>
      <c r="D13" s="25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  <pageSetUpPr fitToPage="1"/>
  </sheetPr>
  <dimension ref="A1:O48"/>
  <sheetViews>
    <sheetView topLeftCell="A13" zoomScale="70" zoomScaleNormal="70" zoomScalePageLayoutView="85" workbookViewId="0">
      <selection activeCell="N12" sqref="N12"/>
    </sheetView>
  </sheetViews>
  <sheetFormatPr defaultColWidth="9.140625" defaultRowHeight="15" x14ac:dyDescent="0.25"/>
  <cols>
    <col min="1" max="1" width="9.140625" style="252"/>
    <col min="2" max="2" width="29.42578125" style="252" customWidth="1"/>
    <col min="3" max="3" width="7.5703125" style="261" customWidth="1"/>
    <col min="4" max="4" width="11.42578125" style="252" customWidth="1"/>
    <col min="5" max="5" width="11" style="252" customWidth="1"/>
    <col min="6" max="6" width="10.42578125" style="252" customWidth="1"/>
    <col min="7" max="7" width="17.28515625" style="252" customWidth="1"/>
    <col min="8" max="8" width="9.85546875" style="252" bestFit="1" customWidth="1"/>
    <col min="9" max="9" width="11" style="252" bestFit="1" customWidth="1"/>
    <col min="10" max="10" width="11" style="252" customWidth="1"/>
    <col min="11" max="11" width="9.5703125" style="252" bestFit="1" customWidth="1"/>
    <col min="12" max="12" width="11" style="252" bestFit="1" customWidth="1"/>
    <col min="13" max="13" width="11" style="252" customWidth="1"/>
    <col min="14" max="14" width="12" style="252" customWidth="1"/>
    <col min="15" max="15" width="12.7109375" style="252" customWidth="1"/>
    <col min="16" max="16384" width="9.140625" style="8"/>
  </cols>
  <sheetData>
    <row r="1" spans="1:15" ht="36" customHeight="1" thickBot="1" x14ac:dyDescent="0.3">
      <c r="B1" s="679" t="s">
        <v>474</v>
      </c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</row>
    <row r="2" spans="1:15" ht="78.75" hidden="1" customHeight="1" thickBot="1" x14ac:dyDescent="0.3">
      <c r="B2" s="680" t="s">
        <v>389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</row>
    <row r="3" spans="1:15" ht="24" customHeight="1" x14ac:dyDescent="0.25">
      <c r="A3" s="681" t="s">
        <v>45</v>
      </c>
      <c r="B3" s="682"/>
      <c r="C3" s="688" t="s">
        <v>452</v>
      </c>
      <c r="D3" s="682" t="s">
        <v>95</v>
      </c>
      <c r="E3" s="682" t="s">
        <v>94</v>
      </c>
      <c r="F3" s="682" t="s">
        <v>83</v>
      </c>
      <c r="G3" s="692" t="s">
        <v>593</v>
      </c>
      <c r="H3" s="692"/>
      <c r="I3" s="692"/>
      <c r="J3" s="692"/>
      <c r="K3" s="692"/>
      <c r="L3" s="692"/>
      <c r="M3" s="692"/>
      <c r="N3" s="682" t="s">
        <v>597</v>
      </c>
      <c r="O3" s="690" t="s">
        <v>598</v>
      </c>
    </row>
    <row r="4" spans="1:15" ht="90" customHeight="1" thickBot="1" x14ac:dyDescent="0.3">
      <c r="A4" s="683"/>
      <c r="B4" s="684"/>
      <c r="C4" s="689"/>
      <c r="D4" s="684"/>
      <c r="E4" s="684"/>
      <c r="F4" s="684"/>
      <c r="G4" s="418" t="s">
        <v>130</v>
      </c>
      <c r="H4" s="418" t="s">
        <v>85</v>
      </c>
      <c r="I4" s="418" t="s">
        <v>86</v>
      </c>
      <c r="J4" s="418" t="s">
        <v>87</v>
      </c>
      <c r="K4" s="418" t="s">
        <v>88</v>
      </c>
      <c r="L4" s="418" t="s">
        <v>89</v>
      </c>
      <c r="M4" s="418" t="s">
        <v>90</v>
      </c>
      <c r="N4" s="684"/>
      <c r="O4" s="691"/>
    </row>
    <row r="5" spans="1:15" ht="15.75" thickBot="1" x14ac:dyDescent="0.3">
      <c r="A5" s="685" t="s">
        <v>6</v>
      </c>
      <c r="B5" s="686"/>
      <c r="C5" s="419" t="s">
        <v>7</v>
      </c>
      <c r="D5" s="331">
        <v>1</v>
      </c>
      <c r="E5" s="331">
        <v>2</v>
      </c>
      <c r="F5" s="331">
        <v>3</v>
      </c>
      <c r="G5" s="331">
        <v>4</v>
      </c>
      <c r="H5" s="331">
        <v>5</v>
      </c>
      <c r="I5" s="331">
        <v>6</v>
      </c>
      <c r="J5" s="331">
        <v>7</v>
      </c>
      <c r="K5" s="331">
        <v>8</v>
      </c>
      <c r="L5" s="331">
        <v>9</v>
      </c>
      <c r="M5" s="331">
        <v>10</v>
      </c>
      <c r="N5" s="331">
        <v>11</v>
      </c>
      <c r="O5" s="420">
        <v>12</v>
      </c>
    </row>
    <row r="6" spans="1:15" ht="17.25" customHeight="1" x14ac:dyDescent="0.25">
      <c r="A6" s="674" t="s">
        <v>96</v>
      </c>
      <c r="B6" s="675"/>
      <c r="C6" s="421" t="s">
        <v>15</v>
      </c>
      <c r="D6" s="422">
        <v>161961.85999999999</v>
      </c>
      <c r="E6" s="423">
        <v>919746.07</v>
      </c>
      <c r="F6" s="424">
        <v>56.79</v>
      </c>
      <c r="G6" s="423">
        <v>20095.2</v>
      </c>
      <c r="H6" s="423">
        <v>8967.9699999999993</v>
      </c>
      <c r="I6" s="423">
        <v>33863.699999999997</v>
      </c>
      <c r="J6" s="423">
        <v>7904.18</v>
      </c>
      <c r="K6" s="423">
        <v>876.18</v>
      </c>
      <c r="L6" s="423">
        <v>68048.59</v>
      </c>
      <c r="M6" s="423">
        <v>139755.82999999999</v>
      </c>
      <c r="N6" s="423">
        <v>133755.95000000001</v>
      </c>
      <c r="O6" s="425">
        <v>145.43</v>
      </c>
    </row>
    <row r="7" spans="1:15" ht="17.25" customHeight="1" x14ac:dyDescent="0.25">
      <c r="A7" s="596" t="s">
        <v>479</v>
      </c>
      <c r="B7" s="362" t="s">
        <v>532</v>
      </c>
      <c r="C7" s="294" t="s">
        <v>16</v>
      </c>
      <c r="D7" s="426">
        <v>99827.73</v>
      </c>
      <c r="E7" s="427">
        <v>665234.89</v>
      </c>
      <c r="F7" s="524">
        <v>66.64</v>
      </c>
      <c r="G7" s="427">
        <v>13778.86</v>
      </c>
      <c r="H7" s="427">
        <v>4833.4799999999996</v>
      </c>
      <c r="I7" s="427">
        <v>25599.02</v>
      </c>
      <c r="J7" s="427">
        <v>5328.81</v>
      </c>
      <c r="K7" s="427">
        <v>553.08000000000004</v>
      </c>
      <c r="L7" s="427">
        <v>46092.99</v>
      </c>
      <c r="M7" s="429">
        <v>96186.23</v>
      </c>
      <c r="N7" s="427">
        <v>93568.74</v>
      </c>
      <c r="O7" s="430">
        <v>140.66</v>
      </c>
    </row>
    <row r="8" spans="1:15" ht="17.25" customHeight="1" x14ac:dyDescent="0.25">
      <c r="A8" s="597"/>
      <c r="B8" s="362" t="s">
        <v>581</v>
      </c>
      <c r="C8" s="294" t="s">
        <v>17</v>
      </c>
      <c r="D8" s="426">
        <v>43198.63</v>
      </c>
      <c r="E8" s="427">
        <v>160257.1</v>
      </c>
      <c r="F8" s="524">
        <v>37.1</v>
      </c>
      <c r="G8" s="427">
        <v>4301.4799999999996</v>
      </c>
      <c r="H8" s="427">
        <v>2005.36</v>
      </c>
      <c r="I8" s="427">
        <v>5320.63</v>
      </c>
      <c r="J8" s="427">
        <v>1522.48</v>
      </c>
      <c r="K8" s="427">
        <v>219.28</v>
      </c>
      <c r="L8" s="427">
        <v>10571.03</v>
      </c>
      <c r="M8" s="429">
        <v>23940.25</v>
      </c>
      <c r="N8" s="427">
        <v>23318.87</v>
      </c>
      <c r="O8" s="430">
        <v>145.51</v>
      </c>
    </row>
    <row r="9" spans="1:15" ht="17.25" customHeight="1" x14ac:dyDescent="0.25">
      <c r="A9" s="597"/>
      <c r="B9" s="362" t="s">
        <v>534</v>
      </c>
      <c r="C9" s="294" t="s">
        <v>109</v>
      </c>
      <c r="D9" s="426">
        <v>14253.67</v>
      </c>
      <c r="E9" s="427">
        <v>52363.27</v>
      </c>
      <c r="F9" s="524">
        <v>36.74</v>
      </c>
      <c r="G9" s="427">
        <v>1392.99</v>
      </c>
      <c r="H9" s="427">
        <v>1674.86</v>
      </c>
      <c r="I9" s="427">
        <v>1772.78</v>
      </c>
      <c r="J9" s="427">
        <v>723.85</v>
      </c>
      <c r="K9" s="427">
        <v>61.18</v>
      </c>
      <c r="L9" s="427">
        <v>8797.39</v>
      </c>
      <c r="M9" s="429">
        <v>14423.06</v>
      </c>
      <c r="N9" s="427">
        <v>11683.71</v>
      </c>
      <c r="O9" s="430">
        <v>223.13</v>
      </c>
    </row>
    <row r="10" spans="1:15" ht="17.25" customHeight="1" x14ac:dyDescent="0.25">
      <c r="A10" s="598"/>
      <c r="B10" s="362" t="s">
        <v>555</v>
      </c>
      <c r="C10" s="294" t="s">
        <v>209</v>
      </c>
      <c r="D10" s="426">
        <v>4681.83</v>
      </c>
      <c r="E10" s="427">
        <v>41890.800000000003</v>
      </c>
      <c r="F10" s="524">
        <v>89.48</v>
      </c>
      <c r="G10" s="427">
        <v>621.87</v>
      </c>
      <c r="H10" s="427">
        <v>454.26</v>
      </c>
      <c r="I10" s="427">
        <v>1171.26</v>
      </c>
      <c r="J10" s="427">
        <v>329.04</v>
      </c>
      <c r="K10" s="427">
        <v>42.65</v>
      </c>
      <c r="L10" s="427">
        <v>2587.19</v>
      </c>
      <c r="M10" s="429">
        <v>5206.29</v>
      </c>
      <c r="N10" s="427">
        <v>5184.63</v>
      </c>
      <c r="O10" s="430">
        <v>123.77</v>
      </c>
    </row>
    <row r="11" spans="1:15" ht="17.25" customHeight="1" x14ac:dyDescent="0.25">
      <c r="A11" s="672" t="s">
        <v>97</v>
      </c>
      <c r="B11" s="673"/>
      <c r="C11" s="294" t="s">
        <v>18</v>
      </c>
      <c r="D11" s="431">
        <v>40391.99</v>
      </c>
      <c r="E11" s="524">
        <v>150395.26999999999</v>
      </c>
      <c r="F11" s="524">
        <v>37.229999999999997</v>
      </c>
      <c r="G11" s="524">
        <v>5740.41</v>
      </c>
      <c r="H11" s="524">
        <v>2437.1999999999998</v>
      </c>
      <c r="I11" s="524">
        <v>12902.9</v>
      </c>
      <c r="J11" s="524">
        <v>2227.96</v>
      </c>
      <c r="K11" s="524">
        <v>193.03</v>
      </c>
      <c r="L11" s="524">
        <v>20486.810000000001</v>
      </c>
      <c r="M11" s="524">
        <v>43988.31</v>
      </c>
      <c r="N11" s="524">
        <v>43337.02</v>
      </c>
      <c r="O11" s="430">
        <v>288.14999999999998</v>
      </c>
    </row>
    <row r="12" spans="1:15" ht="17.25" customHeight="1" x14ac:dyDescent="0.25">
      <c r="A12" s="676" t="s">
        <v>479</v>
      </c>
      <c r="B12" s="362" t="s">
        <v>532</v>
      </c>
      <c r="C12" s="294" t="s">
        <v>19</v>
      </c>
      <c r="D12" s="426">
        <v>39674.410000000003</v>
      </c>
      <c r="E12" s="427">
        <v>148443.63</v>
      </c>
      <c r="F12" s="524">
        <v>37.42</v>
      </c>
      <c r="G12" s="427">
        <v>5635.51</v>
      </c>
      <c r="H12" s="427">
        <v>2405.33</v>
      </c>
      <c r="I12" s="427">
        <v>12733.32</v>
      </c>
      <c r="J12" s="427">
        <v>2189.5300000000002</v>
      </c>
      <c r="K12" s="427">
        <v>189.44</v>
      </c>
      <c r="L12" s="427">
        <v>20268.240000000002</v>
      </c>
      <c r="M12" s="429">
        <v>43421.37</v>
      </c>
      <c r="N12" s="427">
        <v>42777.08</v>
      </c>
      <c r="O12" s="430">
        <v>288.17</v>
      </c>
    </row>
    <row r="13" spans="1:15" ht="17.25" customHeight="1" x14ac:dyDescent="0.25">
      <c r="A13" s="676"/>
      <c r="B13" s="362" t="s">
        <v>533</v>
      </c>
      <c r="C13" s="294" t="s">
        <v>20</v>
      </c>
      <c r="D13" s="426">
        <v>717.58</v>
      </c>
      <c r="E13" s="427">
        <v>1951.64</v>
      </c>
      <c r="F13" s="428">
        <v>27.2</v>
      </c>
      <c r="G13" s="427">
        <v>104.9</v>
      </c>
      <c r="H13" s="427">
        <v>31.88</v>
      </c>
      <c r="I13" s="427">
        <v>169.58</v>
      </c>
      <c r="J13" s="427">
        <v>38.42</v>
      </c>
      <c r="K13" s="427">
        <v>3.59</v>
      </c>
      <c r="L13" s="427">
        <v>218.57</v>
      </c>
      <c r="M13" s="429">
        <v>566.94000000000005</v>
      </c>
      <c r="N13" s="427">
        <v>559.94000000000005</v>
      </c>
      <c r="O13" s="430">
        <v>286.91000000000003</v>
      </c>
    </row>
    <row r="14" spans="1:15" ht="17.25" customHeight="1" x14ac:dyDescent="0.25">
      <c r="A14" s="672" t="s">
        <v>415</v>
      </c>
      <c r="B14" s="673"/>
      <c r="C14" s="294" t="s">
        <v>27</v>
      </c>
      <c r="D14" s="426">
        <v>298.95</v>
      </c>
      <c r="E14" s="427">
        <v>228</v>
      </c>
      <c r="F14" s="428">
        <v>7.63</v>
      </c>
      <c r="G14" s="427">
        <v>30.7</v>
      </c>
      <c r="H14" s="427">
        <v>13.94</v>
      </c>
      <c r="I14" s="427">
        <v>63.73</v>
      </c>
      <c r="J14" s="427">
        <v>12.66</v>
      </c>
      <c r="K14" s="427">
        <v>2.0299999999999998</v>
      </c>
      <c r="L14" s="427">
        <v>61.5</v>
      </c>
      <c r="M14" s="429">
        <v>184.56</v>
      </c>
      <c r="N14" s="427">
        <v>184.56</v>
      </c>
      <c r="O14" s="430">
        <v>809.47</v>
      </c>
    </row>
    <row r="15" spans="1:15" ht="17.25" customHeight="1" x14ac:dyDescent="0.25">
      <c r="A15" s="672" t="s">
        <v>420</v>
      </c>
      <c r="B15" s="673"/>
      <c r="C15" s="294" t="s">
        <v>30</v>
      </c>
      <c r="D15" s="426">
        <v>168.37</v>
      </c>
      <c r="E15" s="427">
        <v>240.11</v>
      </c>
      <c r="F15" s="428">
        <v>14.26</v>
      </c>
      <c r="G15" s="427">
        <v>29.15</v>
      </c>
      <c r="H15" s="427">
        <v>33.57</v>
      </c>
      <c r="I15" s="427">
        <v>4.1500000000000004</v>
      </c>
      <c r="J15" s="427">
        <v>10.199999999999999</v>
      </c>
      <c r="K15" s="427">
        <v>1.43</v>
      </c>
      <c r="L15" s="427">
        <v>142.19</v>
      </c>
      <c r="M15" s="429">
        <v>220.68</v>
      </c>
      <c r="N15" s="427">
        <v>106.68</v>
      </c>
      <c r="O15" s="430">
        <v>444.29</v>
      </c>
    </row>
    <row r="16" spans="1:15" ht="17.25" customHeight="1" x14ac:dyDescent="0.25">
      <c r="A16" s="672" t="s">
        <v>607</v>
      </c>
      <c r="B16" s="673"/>
      <c r="C16" s="294" t="s">
        <v>31</v>
      </c>
      <c r="D16" s="426">
        <v>12.28</v>
      </c>
      <c r="E16" s="427">
        <v>29</v>
      </c>
      <c r="F16" s="428">
        <v>23.62</v>
      </c>
      <c r="G16" s="427">
        <v>0.37</v>
      </c>
      <c r="H16" s="427">
        <v>0.21</v>
      </c>
      <c r="I16" s="427">
        <v>0.91</v>
      </c>
      <c r="J16" s="427">
        <v>0.66</v>
      </c>
      <c r="K16" s="427">
        <v>0.05</v>
      </c>
      <c r="L16" s="427">
        <v>5.12</v>
      </c>
      <c r="M16" s="429">
        <v>7.31</v>
      </c>
      <c r="N16" s="432">
        <v>7.31</v>
      </c>
      <c r="O16" s="430">
        <v>252</v>
      </c>
    </row>
    <row r="17" spans="1:15" ht="17.25" customHeight="1" x14ac:dyDescent="0.25">
      <c r="A17" s="672" t="s">
        <v>51</v>
      </c>
      <c r="B17" s="673"/>
      <c r="C17" s="294" t="s">
        <v>42</v>
      </c>
      <c r="D17" s="433"/>
      <c r="E17" s="434">
        <v>0</v>
      </c>
      <c r="F17" s="433"/>
      <c r="G17" s="427">
        <v>0</v>
      </c>
      <c r="H17" s="427">
        <v>0</v>
      </c>
      <c r="I17" s="427">
        <v>0</v>
      </c>
      <c r="J17" s="427">
        <v>0</v>
      </c>
      <c r="K17" s="427">
        <v>0</v>
      </c>
      <c r="L17" s="427">
        <v>0</v>
      </c>
      <c r="M17" s="429">
        <v>0</v>
      </c>
      <c r="N17" s="432">
        <v>0</v>
      </c>
      <c r="O17" s="430">
        <v>0</v>
      </c>
    </row>
    <row r="18" spans="1:15" ht="17.25" customHeight="1" x14ac:dyDescent="0.25">
      <c r="A18" s="672" t="s">
        <v>55</v>
      </c>
      <c r="B18" s="673"/>
      <c r="C18" s="294" t="s">
        <v>110</v>
      </c>
      <c r="D18" s="426">
        <v>2882.77</v>
      </c>
      <c r="E18" s="427">
        <v>167858.61</v>
      </c>
      <c r="F18" s="428">
        <v>582.28</v>
      </c>
      <c r="G18" s="427">
        <v>690.32</v>
      </c>
      <c r="H18" s="427">
        <v>811.56</v>
      </c>
      <c r="I18" s="427">
        <v>1057.43</v>
      </c>
      <c r="J18" s="427">
        <v>267.3</v>
      </c>
      <c r="K18" s="427">
        <v>17</v>
      </c>
      <c r="L18" s="427">
        <v>2440.5500000000002</v>
      </c>
      <c r="M18" s="429">
        <v>5284.17</v>
      </c>
      <c r="N18" s="432">
        <v>5284.17</v>
      </c>
      <c r="O18" s="430">
        <v>31.48</v>
      </c>
    </row>
    <row r="19" spans="1:15" ht="17.25" customHeight="1" x14ac:dyDescent="0.25">
      <c r="A19" s="672" t="s">
        <v>99</v>
      </c>
      <c r="B19" s="673"/>
      <c r="C19" s="294" t="s">
        <v>111</v>
      </c>
      <c r="D19" s="426">
        <v>0</v>
      </c>
      <c r="E19" s="427">
        <v>0</v>
      </c>
      <c r="F19" s="428">
        <v>0</v>
      </c>
      <c r="G19" s="427">
        <v>0</v>
      </c>
      <c r="H19" s="427">
        <v>0</v>
      </c>
      <c r="I19" s="427">
        <v>0</v>
      </c>
      <c r="J19" s="427">
        <v>0</v>
      </c>
      <c r="K19" s="427">
        <v>0</v>
      </c>
      <c r="L19" s="427">
        <v>0</v>
      </c>
      <c r="M19" s="429">
        <v>0</v>
      </c>
      <c r="N19" s="427">
        <v>0</v>
      </c>
      <c r="O19" s="430">
        <v>0</v>
      </c>
    </row>
    <row r="20" spans="1:15" ht="17.25" customHeight="1" x14ac:dyDescent="0.25">
      <c r="A20" s="672" t="s">
        <v>54</v>
      </c>
      <c r="B20" s="673"/>
      <c r="C20" s="294" t="s">
        <v>113</v>
      </c>
      <c r="D20" s="426">
        <v>260.56</v>
      </c>
      <c r="E20" s="427">
        <v>8510.23</v>
      </c>
      <c r="F20" s="428">
        <v>326.61</v>
      </c>
      <c r="G20" s="427">
        <v>87.07</v>
      </c>
      <c r="H20" s="427">
        <v>283.51</v>
      </c>
      <c r="I20" s="427">
        <v>171.23</v>
      </c>
      <c r="J20" s="427">
        <v>236.18</v>
      </c>
      <c r="K20" s="427">
        <v>6.2</v>
      </c>
      <c r="L20" s="427">
        <v>344.97</v>
      </c>
      <c r="M20" s="429">
        <v>1129.1500000000001</v>
      </c>
      <c r="N20" s="427">
        <v>514.80999999999995</v>
      </c>
      <c r="O20" s="430">
        <v>60.49</v>
      </c>
    </row>
    <row r="21" spans="1:15" ht="17.25" customHeight="1" x14ac:dyDescent="0.25">
      <c r="A21" s="672" t="s">
        <v>602</v>
      </c>
      <c r="B21" s="673"/>
      <c r="C21" s="294" t="s">
        <v>112</v>
      </c>
      <c r="D21" s="426">
        <v>228400</v>
      </c>
      <c r="E21" s="427">
        <v>9143.98</v>
      </c>
      <c r="F21" s="428">
        <v>40.03</v>
      </c>
      <c r="G21" s="427">
        <v>4155.49</v>
      </c>
      <c r="H21" s="427">
        <v>264.82</v>
      </c>
      <c r="I21" s="427">
        <v>370.06</v>
      </c>
      <c r="J21" s="427">
        <v>471.77</v>
      </c>
      <c r="K21" s="427">
        <v>861.12</v>
      </c>
      <c r="L21" s="427">
        <v>3040.77</v>
      </c>
      <c r="M21" s="429">
        <v>9164.0300000000007</v>
      </c>
      <c r="N21" s="432">
        <v>8022.9</v>
      </c>
      <c r="O21" s="430">
        <v>877.4</v>
      </c>
    </row>
    <row r="22" spans="1:15" ht="17.25" customHeight="1" x14ac:dyDescent="0.25">
      <c r="A22" s="672" t="s">
        <v>57</v>
      </c>
      <c r="B22" s="673"/>
      <c r="C22" s="294" t="s">
        <v>114</v>
      </c>
      <c r="D22" s="426">
        <v>253.26</v>
      </c>
      <c r="E22" s="427">
        <v>11454.1</v>
      </c>
      <c r="F22" s="435">
        <v>452.27</v>
      </c>
      <c r="G22" s="427">
        <v>791.66</v>
      </c>
      <c r="H22" s="427">
        <v>171.09</v>
      </c>
      <c r="I22" s="427">
        <v>154.11000000000001</v>
      </c>
      <c r="J22" s="427">
        <v>78.98</v>
      </c>
      <c r="K22" s="427">
        <v>74.349999999999994</v>
      </c>
      <c r="L22" s="427">
        <v>599.80999999999995</v>
      </c>
      <c r="M22" s="429">
        <v>1869.98</v>
      </c>
      <c r="N22" s="432">
        <v>1869.98</v>
      </c>
      <c r="O22" s="430">
        <v>163.26</v>
      </c>
    </row>
    <row r="23" spans="1:15" ht="17.25" customHeight="1" x14ac:dyDescent="0.25">
      <c r="A23" s="672" t="s">
        <v>100</v>
      </c>
      <c r="B23" s="673"/>
      <c r="C23" s="294" t="s">
        <v>115</v>
      </c>
      <c r="D23" s="426">
        <v>1030.5999999999999</v>
      </c>
      <c r="E23" s="427">
        <v>16267.66</v>
      </c>
      <c r="F23" s="428">
        <v>157.85</v>
      </c>
      <c r="G23" s="427">
        <v>1539.68</v>
      </c>
      <c r="H23" s="427">
        <v>1.66</v>
      </c>
      <c r="I23" s="427">
        <v>207.68</v>
      </c>
      <c r="J23" s="427">
        <v>78.44</v>
      </c>
      <c r="K23" s="427">
        <v>85.78</v>
      </c>
      <c r="L23" s="427">
        <v>1169.07</v>
      </c>
      <c r="M23" s="429">
        <v>3082.31</v>
      </c>
      <c r="N23" s="432">
        <v>3082.31</v>
      </c>
      <c r="O23" s="430">
        <v>189.47</v>
      </c>
    </row>
    <row r="24" spans="1:15" ht="17.25" customHeight="1" x14ac:dyDescent="0.25">
      <c r="A24" s="672" t="s">
        <v>423</v>
      </c>
      <c r="B24" s="673"/>
      <c r="C24" s="294" t="s">
        <v>116</v>
      </c>
      <c r="D24" s="426">
        <v>0</v>
      </c>
      <c r="E24" s="436"/>
      <c r="F24">
        <v>0</v>
      </c>
      <c r="G24" s="427">
        <v>0</v>
      </c>
      <c r="H24" s="427">
        <v>0</v>
      </c>
      <c r="I24" s="427">
        <v>0</v>
      </c>
      <c r="J24" s="427">
        <v>0</v>
      </c>
      <c r="K24" s="427">
        <v>0</v>
      </c>
      <c r="L24" s="427">
        <v>0</v>
      </c>
      <c r="M24" s="429">
        <v>0</v>
      </c>
      <c r="N24" s="436"/>
      <c r="O24" s="437"/>
    </row>
    <row r="25" spans="1:15" ht="17.25" customHeight="1" x14ac:dyDescent="0.25">
      <c r="A25" s="672" t="s">
        <v>101</v>
      </c>
      <c r="B25" s="673"/>
      <c r="C25" s="294" t="s">
        <v>117</v>
      </c>
      <c r="D25" s="426">
        <v>8.7799999999999994</v>
      </c>
      <c r="E25" s="427">
        <v>7.06</v>
      </c>
      <c r="F25" s="428">
        <v>8.0399999999999991</v>
      </c>
      <c r="G25" s="427">
        <v>2.69</v>
      </c>
      <c r="H25" s="427">
        <v>0.19</v>
      </c>
      <c r="I25" s="427">
        <v>0.4</v>
      </c>
      <c r="J25" s="427">
        <v>0.33</v>
      </c>
      <c r="K25" s="427">
        <v>0.17</v>
      </c>
      <c r="L25" s="427">
        <v>3.91</v>
      </c>
      <c r="M25" s="429">
        <v>7.69</v>
      </c>
      <c r="N25" s="432">
        <v>7.69</v>
      </c>
      <c r="O25" s="430">
        <v>1088.95</v>
      </c>
    </row>
    <row r="26" spans="1:15" ht="17.25" customHeight="1" x14ac:dyDescent="0.25">
      <c r="A26" s="672" t="s">
        <v>424</v>
      </c>
      <c r="B26" s="673"/>
      <c r="C26" s="294" t="s">
        <v>118</v>
      </c>
      <c r="D26" s="426">
        <v>0</v>
      </c>
      <c r="E26" s="436"/>
      <c r="F26">
        <v>0</v>
      </c>
      <c r="G26" s="427">
        <v>0</v>
      </c>
      <c r="H26" s="427">
        <v>0</v>
      </c>
      <c r="I26" s="427">
        <v>0</v>
      </c>
      <c r="J26" s="427">
        <v>0</v>
      </c>
      <c r="K26" s="427">
        <v>0</v>
      </c>
      <c r="L26" s="427">
        <v>0</v>
      </c>
      <c r="M26" s="429">
        <v>0</v>
      </c>
      <c r="N26" s="436"/>
      <c r="O26" s="437"/>
    </row>
    <row r="27" spans="1:15" ht="17.25" customHeight="1" x14ac:dyDescent="0.25">
      <c r="A27" s="672" t="s">
        <v>535</v>
      </c>
      <c r="B27" s="673"/>
      <c r="C27" s="294" t="s">
        <v>119</v>
      </c>
      <c r="D27" s="426">
        <v>2062.79</v>
      </c>
      <c r="E27" s="427">
        <v>10270.76</v>
      </c>
      <c r="F27" s="428">
        <v>49.79</v>
      </c>
      <c r="G27" s="427">
        <v>146.84</v>
      </c>
      <c r="H27" s="427">
        <v>17.68</v>
      </c>
      <c r="I27" s="427">
        <v>68.69</v>
      </c>
      <c r="J27" s="427">
        <v>45.32</v>
      </c>
      <c r="K27" s="427">
        <v>3.32</v>
      </c>
      <c r="L27" s="427">
        <v>252.37</v>
      </c>
      <c r="M27" s="429">
        <v>534.20000000000005</v>
      </c>
      <c r="N27" s="427">
        <v>511.88</v>
      </c>
      <c r="O27" s="430">
        <v>49.84</v>
      </c>
    </row>
    <row r="28" spans="1:15" ht="17.25" customHeight="1" x14ac:dyDescent="0.25">
      <c r="A28" s="672" t="s">
        <v>536</v>
      </c>
      <c r="B28" s="673"/>
      <c r="C28" s="294" t="s">
        <v>120</v>
      </c>
      <c r="D28" s="426">
        <v>12845.77</v>
      </c>
      <c r="E28" s="427">
        <v>315767.37</v>
      </c>
      <c r="F28" s="428">
        <v>245.81</v>
      </c>
      <c r="G28" s="427">
        <v>802.98</v>
      </c>
      <c r="H28" s="427">
        <v>268.95999999999998</v>
      </c>
      <c r="I28" s="427">
        <v>1566.55</v>
      </c>
      <c r="J28" s="427">
        <v>326.26</v>
      </c>
      <c r="K28" s="427">
        <v>16.5</v>
      </c>
      <c r="L28" s="427">
        <v>3081.12</v>
      </c>
      <c r="M28" s="429">
        <v>6062.36</v>
      </c>
      <c r="N28" s="427">
        <v>5690.98</v>
      </c>
      <c r="O28" s="430">
        <v>18.02</v>
      </c>
    </row>
    <row r="29" spans="1:15" ht="17.25" customHeight="1" x14ac:dyDescent="0.25">
      <c r="A29" s="672" t="s">
        <v>102</v>
      </c>
      <c r="B29" s="673"/>
      <c r="C29" s="294" t="s">
        <v>121</v>
      </c>
      <c r="D29" s="426">
        <v>246.64</v>
      </c>
      <c r="E29" s="427">
        <v>4505.72</v>
      </c>
      <c r="F29" s="428">
        <v>182.68</v>
      </c>
      <c r="G29" s="427">
        <v>33.01</v>
      </c>
      <c r="H29" s="427">
        <v>20.65</v>
      </c>
      <c r="I29" s="427">
        <v>21.06</v>
      </c>
      <c r="J29" s="427">
        <v>16.739999999999998</v>
      </c>
      <c r="K29" s="427">
        <v>0.53</v>
      </c>
      <c r="L29" s="427">
        <v>55.55</v>
      </c>
      <c r="M29" s="429">
        <v>147.55000000000001</v>
      </c>
      <c r="N29" s="432">
        <v>147.55000000000001</v>
      </c>
      <c r="O29" s="430">
        <v>32.75</v>
      </c>
    </row>
    <row r="30" spans="1:15" ht="17.25" customHeight="1" x14ac:dyDescent="0.25">
      <c r="A30" s="672" t="s">
        <v>582</v>
      </c>
      <c r="B30" s="673"/>
      <c r="C30" s="294" t="s">
        <v>122</v>
      </c>
      <c r="D30" s="426">
        <v>1078.32</v>
      </c>
      <c r="E30" s="427">
        <v>2335.92</v>
      </c>
      <c r="F30" s="428">
        <v>21.66</v>
      </c>
      <c r="G30" s="427">
        <v>92.35</v>
      </c>
      <c r="H30" s="427">
        <v>2.77</v>
      </c>
      <c r="I30" s="427">
        <v>25.63</v>
      </c>
      <c r="J30" s="427">
        <v>24.93</v>
      </c>
      <c r="K30" s="427">
        <v>0.35</v>
      </c>
      <c r="L30" s="427">
        <v>73.88</v>
      </c>
      <c r="M30" s="429">
        <v>219.91</v>
      </c>
      <c r="N30" s="432">
        <v>219.91</v>
      </c>
      <c r="O30" s="430">
        <v>94.14</v>
      </c>
    </row>
    <row r="31" spans="1:15" ht="17.25" customHeight="1" x14ac:dyDescent="0.25">
      <c r="A31" s="672" t="s">
        <v>595</v>
      </c>
      <c r="B31" s="673"/>
      <c r="C31" s="294" t="s">
        <v>123</v>
      </c>
      <c r="D31" s="426">
        <v>2233.04</v>
      </c>
      <c r="E31" s="427">
        <v>37274.49</v>
      </c>
      <c r="F31" s="428">
        <v>166.92</v>
      </c>
      <c r="G31" s="427">
        <v>192.33</v>
      </c>
      <c r="H31" s="427">
        <v>20.75</v>
      </c>
      <c r="I31" s="427">
        <v>135.82</v>
      </c>
      <c r="J31" s="427">
        <v>41.94</v>
      </c>
      <c r="K31" s="427">
        <v>0.5</v>
      </c>
      <c r="L31" s="427">
        <v>405.34</v>
      </c>
      <c r="M31" s="429">
        <v>796.68</v>
      </c>
      <c r="N31" s="432">
        <v>796.68</v>
      </c>
      <c r="O31" s="430">
        <v>21.37</v>
      </c>
    </row>
    <row r="32" spans="1:15" ht="17.25" customHeight="1" x14ac:dyDescent="0.25">
      <c r="A32" s="672" t="s">
        <v>104</v>
      </c>
      <c r="B32" s="673"/>
      <c r="C32" s="294" t="s">
        <v>124</v>
      </c>
      <c r="D32" s="426">
        <v>3555.67</v>
      </c>
      <c r="E32" s="427">
        <v>99927.93</v>
      </c>
      <c r="F32" s="545">
        <v>281.04000000000002</v>
      </c>
      <c r="G32" s="427">
        <v>642.30999999999995</v>
      </c>
      <c r="H32" s="427">
        <v>118.81</v>
      </c>
      <c r="I32" s="427">
        <v>380.95</v>
      </c>
      <c r="J32" s="427">
        <v>170.08</v>
      </c>
      <c r="K32" s="427">
        <v>9.0299999999999994</v>
      </c>
      <c r="L32" s="427">
        <v>1853.1</v>
      </c>
      <c r="M32" s="429">
        <v>3174.28</v>
      </c>
      <c r="N32" s="429">
        <v>3174.28</v>
      </c>
      <c r="O32" s="430">
        <v>31.77</v>
      </c>
    </row>
    <row r="33" spans="1:15" ht="17.25" customHeight="1" x14ac:dyDescent="0.25">
      <c r="A33" s="672" t="s">
        <v>425</v>
      </c>
      <c r="B33" s="673"/>
      <c r="C33" s="294" t="s">
        <v>125</v>
      </c>
      <c r="D33" s="426">
        <v>5774.82</v>
      </c>
      <c r="E33" s="427">
        <v>296013.44</v>
      </c>
      <c r="F33" s="545">
        <v>512.59</v>
      </c>
      <c r="G33" s="427">
        <v>880.64</v>
      </c>
      <c r="H33" s="427">
        <v>568.54999999999995</v>
      </c>
      <c r="I33" s="427">
        <v>1820.97</v>
      </c>
      <c r="J33" s="427">
        <v>471.39</v>
      </c>
      <c r="K33" s="427">
        <v>25.92</v>
      </c>
      <c r="L33" s="427">
        <v>3054.55</v>
      </c>
      <c r="M33" s="429">
        <v>6822.02</v>
      </c>
      <c r="N33" s="438">
        <v>6819.11</v>
      </c>
      <c r="O33" s="430">
        <v>23.04</v>
      </c>
    </row>
    <row r="34" spans="1:15" ht="17.25" customHeight="1" x14ac:dyDescent="0.25">
      <c r="A34" s="672" t="s">
        <v>426</v>
      </c>
      <c r="B34" s="673"/>
      <c r="C34" s="294" t="s">
        <v>126</v>
      </c>
      <c r="D34" s="426">
        <v>8625</v>
      </c>
      <c r="E34" s="427">
        <v>368326.36</v>
      </c>
      <c r="F34" s="545">
        <v>427.05</v>
      </c>
      <c r="G34" s="427">
        <v>1444.96</v>
      </c>
      <c r="H34" s="427">
        <v>607.49</v>
      </c>
      <c r="I34" s="427">
        <v>1668.39</v>
      </c>
      <c r="J34" s="427">
        <v>535.87</v>
      </c>
      <c r="K34" s="427">
        <v>33.03</v>
      </c>
      <c r="L34" s="427">
        <v>8157.2</v>
      </c>
      <c r="M34" s="429">
        <v>12446.95</v>
      </c>
      <c r="N34" s="438">
        <v>12326.14</v>
      </c>
      <c r="O34" s="430">
        <v>33.47</v>
      </c>
    </row>
    <row r="35" spans="1:15" ht="17.25" customHeight="1" x14ac:dyDescent="0.25">
      <c r="A35" s="672" t="s">
        <v>105</v>
      </c>
      <c r="B35" s="673"/>
      <c r="C35" s="294" t="s">
        <v>127</v>
      </c>
      <c r="D35" s="426">
        <v>11188.24</v>
      </c>
      <c r="E35" s="427">
        <v>263029.2</v>
      </c>
      <c r="F35" s="545">
        <v>235.09</v>
      </c>
      <c r="G35" s="427">
        <v>1390.29</v>
      </c>
      <c r="H35" s="427">
        <v>266.35000000000002</v>
      </c>
      <c r="I35" s="427">
        <v>937.18</v>
      </c>
      <c r="J35" s="427">
        <v>485.52</v>
      </c>
      <c r="K35" s="427">
        <v>44.17</v>
      </c>
      <c r="L35" s="427">
        <v>7274.98</v>
      </c>
      <c r="M35" s="429">
        <v>10398.48</v>
      </c>
      <c r="N35" s="429">
        <v>10398.48</v>
      </c>
      <c r="O35" s="430">
        <v>39.53</v>
      </c>
    </row>
    <row r="36" spans="1:15" ht="17.25" customHeight="1" x14ac:dyDescent="0.25">
      <c r="A36" s="672" t="s">
        <v>603</v>
      </c>
      <c r="B36" s="673"/>
      <c r="C36" s="294" t="s">
        <v>288</v>
      </c>
      <c r="D36" s="426">
        <v>2100</v>
      </c>
      <c r="E36" s="436"/>
      <c r="F36" s="436"/>
      <c r="G36" s="427">
        <v>1.98</v>
      </c>
      <c r="H36" s="427">
        <v>0.19</v>
      </c>
      <c r="I36" s="427">
        <v>0</v>
      </c>
      <c r="J36" s="427">
        <v>0</v>
      </c>
      <c r="K36" s="427">
        <v>0</v>
      </c>
      <c r="L36" s="427">
        <v>0</v>
      </c>
      <c r="M36" s="429">
        <v>2.17</v>
      </c>
      <c r="N36" s="436"/>
      <c r="O36" s="437"/>
    </row>
    <row r="37" spans="1:15" ht="17.25" customHeight="1" x14ac:dyDescent="0.25">
      <c r="A37" s="672" t="s">
        <v>604</v>
      </c>
      <c r="B37" s="673"/>
      <c r="C37" s="294" t="s">
        <v>287</v>
      </c>
      <c r="D37" s="426">
        <v>0</v>
      </c>
      <c r="E37" s="436"/>
      <c r="F37" s="547">
        <v>0</v>
      </c>
      <c r="G37" s="427">
        <v>0</v>
      </c>
      <c r="H37" s="427">
        <v>0</v>
      </c>
      <c r="I37" s="427">
        <v>0</v>
      </c>
      <c r="J37" s="427">
        <v>0</v>
      </c>
      <c r="K37" s="427">
        <v>0</v>
      </c>
      <c r="L37" s="427">
        <v>0</v>
      </c>
      <c r="M37" s="429">
        <v>0</v>
      </c>
      <c r="N37" s="436"/>
      <c r="O37" s="437"/>
    </row>
    <row r="38" spans="1:15" ht="37.5" customHeight="1" x14ac:dyDescent="0.25">
      <c r="A38" s="672" t="s">
        <v>605</v>
      </c>
      <c r="B38" s="673"/>
      <c r="C38" s="294" t="s">
        <v>285</v>
      </c>
      <c r="D38" s="426">
        <v>0</v>
      </c>
      <c r="E38" s="427">
        <v>0</v>
      </c>
      <c r="F38" s="428">
        <v>0</v>
      </c>
      <c r="G38" s="427">
        <v>0</v>
      </c>
      <c r="H38" s="427">
        <v>0</v>
      </c>
      <c r="I38" s="427">
        <v>0</v>
      </c>
      <c r="J38" s="427">
        <v>0</v>
      </c>
      <c r="K38" s="427">
        <v>0</v>
      </c>
      <c r="L38" s="427">
        <v>0</v>
      </c>
      <c r="M38" s="429">
        <v>0</v>
      </c>
      <c r="N38" s="432">
        <v>0</v>
      </c>
      <c r="O38" s="430">
        <v>0</v>
      </c>
    </row>
    <row r="39" spans="1:15" ht="17.25" customHeight="1" x14ac:dyDescent="0.25">
      <c r="A39" s="672" t="s">
        <v>106</v>
      </c>
      <c r="B39" s="673"/>
      <c r="C39" s="294" t="s">
        <v>284</v>
      </c>
      <c r="D39" s="433"/>
      <c r="E39" s="436"/>
      <c r="F39" s="436"/>
      <c r="G39" s="427">
        <v>542.41</v>
      </c>
      <c r="H39" s="427">
        <v>236.61</v>
      </c>
      <c r="I39" s="427">
        <v>636.21</v>
      </c>
      <c r="J39" s="427">
        <v>191.07</v>
      </c>
      <c r="K39" s="427">
        <v>27.65</v>
      </c>
      <c r="L39" s="427">
        <v>2049.15</v>
      </c>
      <c r="M39" s="429">
        <v>3683.08</v>
      </c>
      <c r="N39" s="436"/>
      <c r="O39" s="437"/>
    </row>
    <row r="40" spans="1:15" ht="17.25" customHeight="1" x14ac:dyDescent="0.25">
      <c r="A40" s="672" t="s">
        <v>107</v>
      </c>
      <c r="B40" s="673"/>
      <c r="C40" s="294" t="s">
        <v>283</v>
      </c>
      <c r="D40" s="433"/>
      <c r="E40" s="436"/>
      <c r="F40" s="436"/>
      <c r="G40" s="427">
        <v>7045.41</v>
      </c>
      <c r="H40" s="427">
        <v>6165.71</v>
      </c>
      <c r="I40" s="427">
        <v>15969.68</v>
      </c>
      <c r="J40" s="427">
        <v>2647.78</v>
      </c>
      <c r="K40" s="427">
        <v>136.44</v>
      </c>
      <c r="L40" s="427">
        <v>24486.31</v>
      </c>
      <c r="M40" s="429">
        <v>56451.32</v>
      </c>
      <c r="N40" s="436"/>
      <c r="O40" s="437"/>
    </row>
    <row r="41" spans="1:15" ht="33.75" customHeight="1" thickBot="1" x14ac:dyDescent="0.3">
      <c r="A41" s="677" t="s">
        <v>583</v>
      </c>
      <c r="B41" s="678"/>
      <c r="C41" s="439" t="s">
        <v>281</v>
      </c>
      <c r="D41" s="440">
        <v>255104.53</v>
      </c>
      <c r="E41" s="441"/>
      <c r="F41" s="441"/>
      <c r="G41" s="442">
        <v>46378.25</v>
      </c>
      <c r="H41" s="442">
        <v>21280.240000000002</v>
      </c>
      <c r="I41" s="442">
        <v>72027.429999999993</v>
      </c>
      <c r="J41" s="442">
        <v>16245.56</v>
      </c>
      <c r="K41" s="442">
        <v>2414.7399999999998</v>
      </c>
      <c r="L41" s="442">
        <v>147086.81</v>
      </c>
      <c r="M41" s="442">
        <v>305433.03000000003</v>
      </c>
      <c r="N41" s="442">
        <v>236258.38</v>
      </c>
      <c r="O41" s="293"/>
    </row>
    <row r="42" spans="1:15" ht="15.75" customHeight="1" x14ac:dyDescent="0.25"/>
    <row r="43" spans="1:15" ht="18.75" x14ac:dyDescent="0.3">
      <c r="A43" s="443" t="s">
        <v>608</v>
      </c>
      <c r="B43" s="357" t="s">
        <v>609</v>
      </c>
      <c r="C43" s="265"/>
      <c r="D43" s="687"/>
      <c r="E43" s="687"/>
      <c r="F43" s="265"/>
      <c r="G43" s="265"/>
      <c r="H43" s="546"/>
      <c r="I43" s="546"/>
      <c r="J43" s="546"/>
      <c r="K43" s="546"/>
      <c r="L43" s="546"/>
      <c r="M43" s="546"/>
      <c r="N43" s="546"/>
      <c r="O43" s="266"/>
    </row>
    <row r="44" spans="1:15" ht="18.75" x14ac:dyDescent="0.3">
      <c r="B44" s="266"/>
      <c r="C44" s="267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</row>
    <row r="45" spans="1:15" ht="18.75" x14ac:dyDescent="0.3">
      <c r="B45" s="266"/>
      <c r="C45" s="267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18.75" x14ac:dyDescent="0.3">
      <c r="B46" s="266"/>
    </row>
    <row r="47" spans="1:15" ht="18.75" x14ac:dyDescent="0.3">
      <c r="B47" s="266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</row>
    <row r="48" spans="1:15" ht="18.75" x14ac:dyDescent="0.3">
      <c r="B48" s="266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</row>
  </sheetData>
  <sheetProtection algorithmName="SHA-512" hashValue="f/9YuuiH1SVsU72psE6F2TeBZrOL7dNkNKUNm3xWqFW+7Qn2HYIXzIaPRKmhPDJhwbycfVzVCK7mXKLn9lIsSA==" saltValue="CqgGJLKVp0aGdswHRSfshg==" spinCount="100000" sheet="1" objects="1" scenarios="1" selectLockedCells="1"/>
  <mergeCells count="44">
    <mergeCell ref="B1:O1"/>
    <mergeCell ref="B2:O2"/>
    <mergeCell ref="A3:B4"/>
    <mergeCell ref="A5:B5"/>
    <mergeCell ref="D43:E43"/>
    <mergeCell ref="D3:D4"/>
    <mergeCell ref="C3:C4"/>
    <mergeCell ref="O3:O4"/>
    <mergeCell ref="F3:F4"/>
    <mergeCell ref="E3:E4"/>
    <mergeCell ref="G3:M3"/>
    <mergeCell ref="N3:N4"/>
    <mergeCell ref="A31:B31"/>
    <mergeCell ref="A30:B30"/>
    <mergeCell ref="A29:B29"/>
    <mergeCell ref="A28:B28"/>
    <mergeCell ref="A17:B17"/>
    <mergeCell ref="A36:B36"/>
    <mergeCell ref="A35:B35"/>
    <mergeCell ref="A34:B34"/>
    <mergeCell ref="A33:B33"/>
    <mergeCell ref="A32:B32"/>
    <mergeCell ref="A22:B22"/>
    <mergeCell ref="A21:B21"/>
    <mergeCell ref="A20:B20"/>
    <mergeCell ref="A19:B19"/>
    <mergeCell ref="A18:B18"/>
    <mergeCell ref="A27:B27"/>
    <mergeCell ref="A26:B26"/>
    <mergeCell ref="A25:B25"/>
    <mergeCell ref="A24:B24"/>
    <mergeCell ref="A23:B23"/>
    <mergeCell ref="A41:B41"/>
    <mergeCell ref="A40:B40"/>
    <mergeCell ref="A39:B39"/>
    <mergeCell ref="A38:B38"/>
    <mergeCell ref="A37:B37"/>
    <mergeCell ref="A16:B16"/>
    <mergeCell ref="A15:B15"/>
    <mergeCell ref="A14:B14"/>
    <mergeCell ref="A11:B11"/>
    <mergeCell ref="A6:B6"/>
    <mergeCell ref="A12:A13"/>
    <mergeCell ref="A7:A10"/>
  </mergeCells>
  <conditionalFormatting sqref="E39:F41 D39:D40 D17 E36:F36 O41 N39:O40 N36 E37">
    <cfRule type="notContainsBlanks" dxfId="248" priority="285">
      <formula>LEN(TRIM(D17))&gt;0</formula>
    </cfRule>
  </conditionalFormatting>
  <conditionalFormatting sqref="E6">
    <cfRule type="cellIs" dxfId="247" priority="266" operator="lessThan">
      <formula>$E$7+$E$8+$E$9+$E$10</formula>
    </cfRule>
  </conditionalFormatting>
  <conditionalFormatting sqref="N16">
    <cfRule type="cellIs" dxfId="246" priority="244" operator="greaterThan">
      <formula>$M$16</formula>
    </cfRule>
  </conditionalFormatting>
  <conditionalFormatting sqref="N17">
    <cfRule type="cellIs" dxfId="245" priority="243" operator="greaterThan">
      <formula>$M$17</formula>
    </cfRule>
  </conditionalFormatting>
  <conditionalFormatting sqref="N18">
    <cfRule type="cellIs" dxfId="244" priority="242" operator="greaterThan">
      <formula>$M$18</formula>
    </cfRule>
  </conditionalFormatting>
  <conditionalFormatting sqref="N21">
    <cfRule type="cellIs" dxfId="243" priority="239" operator="greaterThan">
      <formula>$M$21</formula>
    </cfRule>
  </conditionalFormatting>
  <conditionalFormatting sqref="N22">
    <cfRule type="cellIs" dxfId="242" priority="238" operator="greaterThan">
      <formula>$M$22</formula>
    </cfRule>
  </conditionalFormatting>
  <conditionalFormatting sqref="N23">
    <cfRule type="cellIs" dxfId="241" priority="237" operator="greaterThan">
      <formula>$M$23</formula>
    </cfRule>
  </conditionalFormatting>
  <conditionalFormatting sqref="N25">
    <cfRule type="cellIs" dxfId="240" priority="236" operator="greaterThan">
      <formula>$M$25</formula>
    </cfRule>
  </conditionalFormatting>
  <conditionalFormatting sqref="N29">
    <cfRule type="cellIs" dxfId="239" priority="233" operator="greaterThan">
      <formula>$M$29</formula>
    </cfRule>
  </conditionalFormatting>
  <conditionalFormatting sqref="N35">
    <cfRule type="cellIs" dxfId="238" priority="230" operator="greaterThan">
      <formula>$M$35</formula>
    </cfRule>
  </conditionalFormatting>
  <conditionalFormatting sqref="N36">
    <cfRule type="cellIs" dxfId="237" priority="229" operator="greaterThan">
      <formula>$M$36</formula>
    </cfRule>
  </conditionalFormatting>
  <conditionalFormatting sqref="N38">
    <cfRule type="cellIs" dxfId="236" priority="227" operator="greaterThan">
      <formula>$M$38</formula>
    </cfRule>
  </conditionalFormatting>
  <conditionalFormatting sqref="N37">
    <cfRule type="notContainsBlanks" dxfId="235" priority="225">
      <formula>LEN(TRIM(N37))&gt;0</formula>
    </cfRule>
  </conditionalFormatting>
  <conditionalFormatting sqref="N37">
    <cfRule type="cellIs" dxfId="234" priority="224" operator="greaterThan">
      <formula>$M$36</formula>
    </cfRule>
  </conditionalFormatting>
  <conditionalFormatting sqref="E24">
    <cfRule type="notContainsBlanks" dxfId="233" priority="223">
      <formula>LEN(TRIM(E24))&gt;0</formula>
    </cfRule>
  </conditionalFormatting>
  <conditionalFormatting sqref="E26">
    <cfRule type="notContainsBlanks" dxfId="232" priority="221">
      <formula>LEN(TRIM(E26))&gt;0</formula>
    </cfRule>
  </conditionalFormatting>
  <conditionalFormatting sqref="N26">
    <cfRule type="notContainsBlanks" dxfId="231" priority="215">
      <formula>LEN(TRIM(N26))&gt;0</formula>
    </cfRule>
  </conditionalFormatting>
  <conditionalFormatting sqref="N24">
    <cfRule type="notContainsBlanks" dxfId="230" priority="217">
      <formula>LEN(TRIM(N24))&gt;0</formula>
    </cfRule>
  </conditionalFormatting>
  <conditionalFormatting sqref="O36">
    <cfRule type="notContainsBlanks" dxfId="229" priority="213">
      <formula>LEN(TRIM(O36))&gt;0</formula>
    </cfRule>
  </conditionalFormatting>
  <conditionalFormatting sqref="O36">
    <cfRule type="cellIs" dxfId="228" priority="212" operator="greaterThan">
      <formula>$M$36</formula>
    </cfRule>
  </conditionalFormatting>
  <conditionalFormatting sqref="O37">
    <cfRule type="notContainsBlanks" dxfId="227" priority="211">
      <formula>LEN(TRIM(O37))&gt;0</formula>
    </cfRule>
  </conditionalFormatting>
  <conditionalFormatting sqref="O37">
    <cfRule type="cellIs" dxfId="226" priority="210" operator="greaterThan">
      <formula>$M$36</formula>
    </cfRule>
  </conditionalFormatting>
  <conditionalFormatting sqref="O26">
    <cfRule type="notContainsBlanks" dxfId="225" priority="209">
      <formula>LEN(TRIM(O26))&gt;0</formula>
    </cfRule>
  </conditionalFormatting>
  <conditionalFormatting sqref="O26">
    <cfRule type="cellIs" dxfId="224" priority="208" operator="greaterThan">
      <formula>$M$36</formula>
    </cfRule>
  </conditionalFormatting>
  <conditionalFormatting sqref="O24">
    <cfRule type="notContainsBlanks" dxfId="223" priority="207">
      <formula>LEN(TRIM(O24))&gt;0</formula>
    </cfRule>
  </conditionalFormatting>
  <conditionalFormatting sqref="O24">
    <cfRule type="cellIs" dxfId="222" priority="206" operator="greaterThan">
      <formula>$M$36</formula>
    </cfRule>
  </conditionalFormatting>
  <conditionalFormatting sqref="D25:O25 D24:E24 G24:O24 D27:O31 D26:E26 G26:O26 D6:O16 D18:O23 D17:E17 G17:O17 D36:O36 D32:E35 G32:O35 D38:O41 D37:E37 G37:O37">
    <cfRule type="cellIs" dxfId="221" priority="205" stopIfTrue="1" operator="lessThan">
      <formula>0</formula>
    </cfRule>
  </conditionalFormatting>
  <conditionalFormatting sqref="E18:O23 D18:D38 E25:F25 E27:F31 E32:E35 D41 E38:F38 G24:M41 N41 N38:O38 N27:O35 N25:O25 D6:O16 E17 G17:O17">
    <cfRule type="containsBlanks" dxfId="220" priority="203" stopIfTrue="1">
      <formula>LEN(TRIM(D6))=0</formula>
    </cfRule>
  </conditionalFormatting>
  <conditionalFormatting sqref="D6">
    <cfRule type="cellIs" dxfId="219" priority="120" operator="lessThan">
      <formula>$D$7+$D$8+$D$9+$D$10</formula>
    </cfRule>
  </conditionalFormatting>
  <conditionalFormatting sqref="N7">
    <cfRule type="cellIs" dxfId="218" priority="891" operator="lessThan">
      <formula>#REF!</formula>
    </cfRule>
    <cfRule type="cellIs" dxfId="217" priority="892" operator="greaterThan">
      <formula>$M$7</formula>
    </cfRule>
  </conditionalFormatting>
  <conditionalFormatting sqref="N8">
    <cfRule type="cellIs" dxfId="216" priority="893" operator="lessThan">
      <formula>#REF!</formula>
    </cfRule>
    <cfRule type="cellIs" dxfId="215" priority="894" operator="greaterThan">
      <formula>$M$8</formula>
    </cfRule>
  </conditionalFormatting>
  <conditionalFormatting sqref="N12">
    <cfRule type="cellIs" dxfId="214" priority="895" operator="lessThan">
      <formula>#REF!</formula>
    </cfRule>
    <cfRule type="cellIs" dxfId="213" priority="896" operator="greaterThan">
      <formula>$M$12</formula>
    </cfRule>
  </conditionalFormatting>
  <conditionalFormatting sqref="N19">
    <cfRule type="cellIs" dxfId="212" priority="897" operator="lessThan">
      <formula>#REF!</formula>
    </cfRule>
    <cfRule type="cellIs" dxfId="211" priority="898" operator="greaterThan">
      <formula>$M$19</formula>
    </cfRule>
  </conditionalFormatting>
  <conditionalFormatting sqref="N20">
    <cfRule type="cellIs" dxfId="210" priority="899" operator="lessThan">
      <formula>#REF!</formula>
    </cfRule>
    <cfRule type="cellIs" dxfId="209" priority="900" operator="greaterThan">
      <formula>$M$20</formula>
    </cfRule>
  </conditionalFormatting>
  <conditionalFormatting sqref="N27">
    <cfRule type="cellIs" dxfId="208" priority="901" operator="lessThan">
      <formula>#REF!</formula>
    </cfRule>
    <cfRule type="cellIs" dxfId="207" priority="902" stopIfTrue="1" operator="greaterThan">
      <formula>$M$27</formula>
    </cfRule>
  </conditionalFormatting>
  <conditionalFormatting sqref="N28">
    <cfRule type="cellIs" dxfId="206" priority="903" operator="lessThan">
      <formula>#REF!</formula>
    </cfRule>
    <cfRule type="cellIs" dxfId="205" priority="904" stopIfTrue="1" operator="greaterThan">
      <formula>$M$28</formula>
    </cfRule>
  </conditionalFormatting>
  <conditionalFormatting sqref="N33">
    <cfRule type="cellIs" dxfId="204" priority="905" operator="lessThan">
      <formula>#REF!</formula>
    </cfRule>
    <cfRule type="cellIs" dxfId="203" priority="906" stopIfTrue="1" operator="greaterThan">
      <formula>$M$33</formula>
    </cfRule>
  </conditionalFormatting>
  <conditionalFormatting sqref="N34">
    <cfRule type="cellIs" dxfId="202" priority="907" operator="lessThan">
      <formula>#REF!</formula>
    </cfRule>
    <cfRule type="cellIs" dxfId="201" priority="908" stopIfTrue="1" operator="greaterThan">
      <formula>$M$34</formula>
    </cfRule>
  </conditionalFormatting>
  <conditionalFormatting sqref="N14">
    <cfRule type="cellIs" dxfId="200" priority="909" operator="lessThan">
      <formula>#REF!</formula>
    </cfRule>
    <cfRule type="cellIs" dxfId="199" priority="910" stopIfTrue="1" operator="greaterThan">
      <formula>$M$14</formula>
    </cfRule>
    <cfRule type="cellIs" dxfId="198" priority="911" stopIfTrue="1" operator="greaterThan">
      <formula>$M$14</formula>
    </cfRule>
  </conditionalFormatting>
  <conditionalFormatting sqref="N15">
    <cfRule type="cellIs" dxfId="197" priority="912" operator="lessThan">
      <formula>#REF!</formula>
    </cfRule>
    <cfRule type="cellIs" dxfId="196" priority="913" operator="greaterThan">
      <formula>$M$15</formula>
    </cfRule>
  </conditionalFormatting>
  <conditionalFormatting sqref="N13">
    <cfRule type="cellIs" dxfId="195" priority="914" operator="lessThan">
      <formula>#REF!</formula>
    </cfRule>
    <cfRule type="cellIs" dxfId="194" priority="915" operator="greaterThan">
      <formula>$M$13</formula>
    </cfRule>
  </conditionalFormatting>
  <conditionalFormatting sqref="E7">
    <cfRule type="cellIs" dxfId="193" priority="916" operator="lessThan">
      <formula>#REF!</formula>
    </cfRule>
  </conditionalFormatting>
  <conditionalFormatting sqref="E8">
    <cfRule type="cellIs" dxfId="192" priority="917" operator="lessThan">
      <formula>#REF!</formula>
    </cfRule>
  </conditionalFormatting>
  <conditionalFormatting sqref="E9">
    <cfRule type="cellIs" dxfId="191" priority="918" operator="lessThan">
      <formula>#REF!</formula>
    </cfRule>
  </conditionalFormatting>
  <conditionalFormatting sqref="E10">
    <cfRule type="cellIs" dxfId="190" priority="919" operator="lessThan">
      <formula>#REF!</formula>
    </cfRule>
  </conditionalFormatting>
  <conditionalFormatting sqref="E12">
    <cfRule type="cellIs" dxfId="189" priority="920" operator="lessThan">
      <formula>#REF!</formula>
    </cfRule>
  </conditionalFormatting>
  <conditionalFormatting sqref="E13">
    <cfRule type="cellIs" dxfId="188" priority="921" operator="lessThan">
      <formula>#REF!</formula>
    </cfRule>
  </conditionalFormatting>
  <conditionalFormatting sqref="E14">
    <cfRule type="cellIs" dxfId="187" priority="922" operator="lessThan">
      <formula>#REF!</formula>
    </cfRule>
  </conditionalFormatting>
  <conditionalFormatting sqref="E15">
    <cfRule type="cellIs" dxfId="186" priority="923" operator="lessThan">
      <formula>#REF!</formula>
    </cfRule>
  </conditionalFormatting>
  <conditionalFormatting sqref="E16">
    <cfRule type="cellIs" dxfId="185" priority="924" operator="lessThan">
      <formula>#REF!</formula>
    </cfRule>
  </conditionalFormatting>
  <conditionalFormatting sqref="E18">
    <cfRule type="cellIs" dxfId="184" priority="925" operator="lessThan">
      <formula>#REF!</formula>
    </cfRule>
  </conditionalFormatting>
  <conditionalFormatting sqref="E19">
    <cfRule type="cellIs" dxfId="183" priority="926" operator="lessThan">
      <formula>#REF!</formula>
    </cfRule>
  </conditionalFormatting>
  <conditionalFormatting sqref="E20">
    <cfRule type="cellIs" dxfId="182" priority="927" operator="lessThan">
      <formula>#REF!</formula>
    </cfRule>
  </conditionalFormatting>
  <conditionalFormatting sqref="E21">
    <cfRule type="cellIs" dxfId="181" priority="928" operator="lessThan">
      <formula>#REF!</formula>
    </cfRule>
  </conditionalFormatting>
  <conditionalFormatting sqref="E22">
    <cfRule type="cellIs" dxfId="180" priority="929" operator="lessThan">
      <formula>#REF!</formula>
    </cfRule>
  </conditionalFormatting>
  <conditionalFormatting sqref="E23">
    <cfRule type="cellIs" dxfId="179" priority="930" operator="lessThan">
      <formula>#REF!</formula>
    </cfRule>
  </conditionalFormatting>
  <conditionalFormatting sqref="E25">
    <cfRule type="cellIs" dxfId="178" priority="931" operator="lessThan">
      <formula>#REF!</formula>
    </cfRule>
  </conditionalFormatting>
  <conditionalFormatting sqref="E27">
    <cfRule type="cellIs" dxfId="177" priority="932" operator="lessThan">
      <formula>#REF!</formula>
    </cfRule>
  </conditionalFormatting>
  <conditionalFormatting sqref="E28">
    <cfRule type="cellIs" dxfId="176" priority="933" operator="lessThan">
      <formula>#REF!</formula>
    </cfRule>
  </conditionalFormatting>
  <conditionalFormatting sqref="E29">
    <cfRule type="cellIs" dxfId="175" priority="934" operator="lessThan">
      <formula>#REF!</formula>
    </cfRule>
  </conditionalFormatting>
  <conditionalFormatting sqref="E30">
    <cfRule type="cellIs" dxfId="174" priority="935" operator="lessThan">
      <formula>#REF!</formula>
    </cfRule>
  </conditionalFormatting>
  <conditionalFormatting sqref="E31">
    <cfRule type="cellIs" dxfId="173" priority="936" operator="lessThan">
      <formula>#REF!</formula>
    </cfRule>
  </conditionalFormatting>
  <conditionalFormatting sqref="E32">
    <cfRule type="cellIs" dxfId="172" priority="937" operator="lessThan">
      <formula>#REF!</formula>
    </cfRule>
  </conditionalFormatting>
  <conditionalFormatting sqref="E33">
    <cfRule type="cellIs" dxfId="171" priority="938" operator="lessThan">
      <formula>#REF!</formula>
    </cfRule>
  </conditionalFormatting>
  <conditionalFormatting sqref="E34">
    <cfRule type="cellIs" dxfId="170" priority="939" operator="lessThan">
      <formula>#REF!</formula>
    </cfRule>
  </conditionalFormatting>
  <conditionalFormatting sqref="E35">
    <cfRule type="cellIs" dxfId="169" priority="940" operator="lessThan">
      <formula>#REF!</formula>
    </cfRule>
  </conditionalFormatting>
  <conditionalFormatting sqref="E38">
    <cfRule type="cellIs" dxfId="168" priority="941" operator="lessThan">
      <formula>#REF!</formula>
    </cfRule>
  </conditionalFormatting>
  <conditionalFormatting sqref="D7">
    <cfRule type="cellIs" dxfId="167" priority="942" operator="lessThan">
      <formula>#REF!</formula>
    </cfRule>
  </conditionalFormatting>
  <conditionalFormatting sqref="D8">
    <cfRule type="cellIs" dxfId="166" priority="943" operator="lessThan">
      <formula>#REF!</formula>
    </cfRule>
  </conditionalFormatting>
  <conditionalFormatting sqref="D9">
    <cfRule type="cellIs" dxfId="165" priority="944" operator="lessThan">
      <formula>#REF!</formula>
    </cfRule>
  </conditionalFormatting>
  <conditionalFormatting sqref="D10">
    <cfRule type="cellIs" dxfId="164" priority="945" operator="lessThan">
      <formula>#REF!</formula>
    </cfRule>
  </conditionalFormatting>
  <conditionalFormatting sqref="D12">
    <cfRule type="cellIs" dxfId="163" priority="946" operator="lessThan">
      <formula>#REF!</formula>
    </cfRule>
  </conditionalFormatting>
  <conditionalFormatting sqref="D13">
    <cfRule type="cellIs" dxfId="162" priority="947" operator="lessThan">
      <formula>#REF!</formula>
    </cfRule>
  </conditionalFormatting>
  <conditionalFormatting sqref="D14">
    <cfRule type="cellIs" dxfId="161" priority="948" operator="lessThan">
      <formula>#REF!</formula>
    </cfRule>
  </conditionalFormatting>
  <conditionalFormatting sqref="D15">
    <cfRule type="cellIs" dxfId="160" priority="949" operator="lessThan">
      <formula>#REF!</formula>
    </cfRule>
  </conditionalFormatting>
  <conditionalFormatting sqref="D16">
    <cfRule type="cellIs" dxfId="159" priority="950" operator="lessThan">
      <formula>#REF!</formula>
    </cfRule>
  </conditionalFormatting>
  <conditionalFormatting sqref="D18">
    <cfRule type="cellIs" dxfId="158" priority="951" operator="lessThan">
      <formula>#REF!</formula>
    </cfRule>
  </conditionalFormatting>
  <conditionalFormatting sqref="D19">
    <cfRule type="cellIs" dxfId="157" priority="952" operator="lessThan">
      <formula>#REF!</formula>
    </cfRule>
  </conditionalFormatting>
  <conditionalFormatting sqref="D20">
    <cfRule type="cellIs" dxfId="156" priority="953" operator="lessThan">
      <formula>#REF!</formula>
    </cfRule>
  </conditionalFormatting>
  <conditionalFormatting sqref="D21">
    <cfRule type="cellIs" dxfId="155" priority="954" operator="lessThan">
      <formula>#REF!</formula>
    </cfRule>
  </conditionalFormatting>
  <conditionalFormatting sqref="D22">
    <cfRule type="cellIs" dxfId="154" priority="955" operator="lessThan">
      <formula>#REF!</formula>
    </cfRule>
  </conditionalFormatting>
  <conditionalFormatting sqref="D23">
    <cfRule type="cellIs" dxfId="153" priority="956" operator="lessThan">
      <formula>#REF!</formula>
    </cfRule>
  </conditionalFormatting>
  <conditionalFormatting sqref="D25">
    <cfRule type="cellIs" dxfId="152" priority="957" operator="lessThan">
      <formula>#REF!</formula>
    </cfRule>
  </conditionalFormatting>
  <conditionalFormatting sqref="D27">
    <cfRule type="cellIs" dxfId="151" priority="958" operator="lessThan">
      <formula>#REF!</formula>
    </cfRule>
  </conditionalFormatting>
  <conditionalFormatting sqref="D28">
    <cfRule type="cellIs" dxfId="150" priority="959" operator="lessThan">
      <formula>#REF!</formula>
    </cfRule>
  </conditionalFormatting>
  <conditionalFormatting sqref="D29">
    <cfRule type="cellIs" dxfId="149" priority="960" operator="lessThan">
      <formula>#REF!</formula>
    </cfRule>
  </conditionalFormatting>
  <conditionalFormatting sqref="D30">
    <cfRule type="cellIs" dxfId="148" priority="961" operator="lessThan">
      <formula>#REF!</formula>
    </cfRule>
  </conditionalFormatting>
  <conditionalFormatting sqref="D31">
    <cfRule type="cellIs" dxfId="147" priority="962" operator="lessThan">
      <formula>#REF!</formula>
    </cfRule>
  </conditionalFormatting>
  <conditionalFormatting sqref="D32">
    <cfRule type="cellIs" dxfId="146" priority="963" operator="lessThan">
      <formula>#REF!</formula>
    </cfRule>
  </conditionalFormatting>
  <conditionalFormatting sqref="D33">
    <cfRule type="cellIs" dxfId="145" priority="964" operator="lessThan">
      <formula>#REF!</formula>
    </cfRule>
  </conditionalFormatting>
  <conditionalFormatting sqref="D34">
    <cfRule type="cellIs" dxfId="144" priority="965" operator="lessThan">
      <formula>#REF!</formula>
    </cfRule>
  </conditionalFormatting>
  <conditionalFormatting sqref="D35">
    <cfRule type="cellIs" dxfId="143" priority="966" operator="lessThan">
      <formula>#REF!</formula>
    </cfRule>
  </conditionalFormatting>
  <conditionalFormatting sqref="D38">
    <cfRule type="cellIs" dxfId="142" priority="967" operator="lessThan">
      <formula>#REF!</formula>
    </cfRule>
  </conditionalFormatting>
  <conditionalFormatting sqref="N9">
    <cfRule type="cellIs" dxfId="141" priority="968" operator="greaterThan">
      <formula>$M$9</formula>
    </cfRule>
    <cfRule type="cellIs" dxfId="140" priority="969" operator="lessThan">
      <formula>#REF!</formula>
    </cfRule>
  </conditionalFormatting>
  <conditionalFormatting sqref="N10">
    <cfRule type="cellIs" dxfId="139" priority="970" operator="greaterThan">
      <formula>$M$10</formula>
    </cfRule>
    <cfRule type="cellIs" dxfId="138" priority="971" operator="lessThan">
      <formula>#REF!</formula>
    </cfRule>
  </conditionalFormatting>
  <conditionalFormatting sqref="M24">
    <cfRule type="cellIs" dxfId="137" priority="972" operator="lessThan">
      <formula>#REF!</formula>
    </cfRule>
  </conditionalFormatting>
  <conditionalFormatting sqref="M26">
    <cfRule type="cellIs" dxfId="136" priority="973" operator="lessThan">
      <formula>#REF!</formula>
    </cfRule>
  </conditionalFormatting>
  <conditionalFormatting sqref="D24">
    <cfRule type="cellIs" dxfId="135" priority="974" operator="lessThan">
      <formula>#REF!</formula>
    </cfRule>
  </conditionalFormatting>
  <conditionalFormatting sqref="D26">
    <cfRule type="cellIs" dxfId="134" priority="975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C10:C41 C6:C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  <pageSetUpPr fitToPage="1"/>
  </sheetPr>
  <dimension ref="A1:N35"/>
  <sheetViews>
    <sheetView zoomScale="85" zoomScaleNormal="85" workbookViewId="0">
      <selection activeCell="D14" sqref="D14"/>
    </sheetView>
  </sheetViews>
  <sheetFormatPr defaultColWidth="9.140625" defaultRowHeight="15" x14ac:dyDescent="0.25"/>
  <cols>
    <col min="1" max="1" width="9.140625" style="224"/>
    <col min="2" max="2" width="31.5703125" style="224" customWidth="1"/>
    <col min="3" max="3" width="7" style="224" customWidth="1"/>
    <col min="4" max="4" width="11.42578125" style="224" customWidth="1"/>
    <col min="5" max="5" width="11.85546875" style="224" customWidth="1"/>
    <col min="6" max="6" width="14.5703125" style="224" customWidth="1"/>
    <col min="7" max="7" width="11.5703125" style="224" customWidth="1"/>
    <col min="8" max="9" width="9.85546875" style="224" bestFit="1" customWidth="1"/>
    <col min="10" max="10" width="11.140625" style="224" customWidth="1"/>
    <col min="11" max="11" width="11" style="224" bestFit="1" customWidth="1"/>
    <col min="12" max="12" width="11.7109375" style="224" customWidth="1"/>
    <col min="13" max="13" width="10.5703125" style="224" customWidth="1"/>
    <col min="14" max="14" width="9.7109375" style="224" bestFit="1" customWidth="1"/>
    <col min="15" max="16384" width="9.140625" style="224"/>
  </cols>
  <sheetData>
    <row r="1" spans="1:14" ht="39.75" customHeight="1" thickBot="1" x14ac:dyDescent="0.3">
      <c r="B1" s="571" t="s">
        <v>475</v>
      </c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</row>
    <row r="2" spans="1:14" ht="81.75" hidden="1" customHeight="1" thickBot="1" x14ac:dyDescent="0.3">
      <c r="B2" s="709" t="s">
        <v>390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</row>
    <row r="3" spans="1:14" ht="18" customHeight="1" x14ac:dyDescent="0.25">
      <c r="A3" s="700" t="s">
        <v>45</v>
      </c>
      <c r="B3" s="701"/>
      <c r="C3" s="701" t="s">
        <v>461</v>
      </c>
      <c r="D3" s="701" t="s">
        <v>129</v>
      </c>
      <c r="E3" s="701" t="s">
        <v>94</v>
      </c>
      <c r="F3" s="701" t="s">
        <v>593</v>
      </c>
      <c r="G3" s="701"/>
      <c r="H3" s="701"/>
      <c r="I3" s="701"/>
      <c r="J3" s="701"/>
      <c r="K3" s="701"/>
      <c r="L3" s="701"/>
      <c r="M3" s="707" t="s">
        <v>598</v>
      </c>
    </row>
    <row r="4" spans="1:14" ht="61.9" customHeight="1" thickBot="1" x14ac:dyDescent="0.3">
      <c r="A4" s="702"/>
      <c r="B4" s="703"/>
      <c r="C4" s="703"/>
      <c r="D4" s="703"/>
      <c r="E4" s="703"/>
      <c r="F4" s="332" t="s">
        <v>130</v>
      </c>
      <c r="G4" s="332" t="s">
        <v>131</v>
      </c>
      <c r="H4" s="332" t="s">
        <v>87</v>
      </c>
      <c r="I4" s="332" t="s">
        <v>88</v>
      </c>
      <c r="J4" s="332" t="s">
        <v>89</v>
      </c>
      <c r="K4" s="332" t="s">
        <v>90</v>
      </c>
      <c r="L4" s="332" t="s">
        <v>375</v>
      </c>
      <c r="M4" s="708"/>
    </row>
    <row r="5" spans="1:14" ht="16.5" customHeight="1" thickBot="1" x14ac:dyDescent="0.3">
      <c r="A5" s="704" t="s">
        <v>6</v>
      </c>
      <c r="B5" s="705"/>
      <c r="C5" s="335" t="s">
        <v>7</v>
      </c>
      <c r="D5" s="336">
        <v>1</v>
      </c>
      <c r="E5" s="337">
        <v>2</v>
      </c>
      <c r="F5" s="337">
        <v>3</v>
      </c>
      <c r="G5" s="337">
        <v>4</v>
      </c>
      <c r="H5" s="337">
        <v>5</v>
      </c>
      <c r="I5" s="337">
        <v>6</v>
      </c>
      <c r="J5" s="337">
        <v>7</v>
      </c>
      <c r="K5" s="337">
        <v>8</v>
      </c>
      <c r="L5" s="337">
        <v>9</v>
      </c>
      <c r="M5" s="338">
        <v>10</v>
      </c>
    </row>
    <row r="6" spans="1:14" ht="32.25" customHeight="1" x14ac:dyDescent="0.25">
      <c r="A6" s="698" t="s">
        <v>540</v>
      </c>
      <c r="B6" s="699"/>
      <c r="C6" s="333" t="s">
        <v>15</v>
      </c>
      <c r="D6" s="334"/>
      <c r="E6" s="444"/>
      <c r="F6" s="445">
        <v>22717.74</v>
      </c>
      <c r="G6" s="445">
        <v>56032.86</v>
      </c>
      <c r="H6" s="445">
        <v>1482.3</v>
      </c>
      <c r="I6" s="445">
        <v>1872.3</v>
      </c>
      <c r="J6" s="445">
        <v>24267.51</v>
      </c>
      <c r="K6" s="446">
        <v>106372.71</v>
      </c>
      <c r="L6" s="444"/>
      <c r="M6" s="447"/>
      <c r="N6" s="222"/>
    </row>
    <row r="7" spans="1:14" ht="20.25" customHeight="1" x14ac:dyDescent="0.25">
      <c r="A7" s="697" t="s">
        <v>462</v>
      </c>
      <c r="B7" s="299" t="s">
        <v>612</v>
      </c>
      <c r="C7" s="296" t="s">
        <v>16</v>
      </c>
      <c r="D7" s="402">
        <v>40747.14</v>
      </c>
      <c r="E7" s="403">
        <v>370700.97</v>
      </c>
      <c r="F7" s="448"/>
      <c r="G7" s="448"/>
      <c r="H7" s="448"/>
      <c r="I7" s="448"/>
      <c r="J7" s="448"/>
      <c r="K7" s="448"/>
      <c r="L7" s="403">
        <v>97103.57</v>
      </c>
      <c r="M7" s="449">
        <v>261.95</v>
      </c>
    </row>
    <row r="8" spans="1:14" ht="16.5" customHeight="1" x14ac:dyDescent="0.25">
      <c r="A8" s="697"/>
      <c r="B8" s="299" t="s">
        <v>541</v>
      </c>
      <c r="C8" s="297" t="s">
        <v>17</v>
      </c>
      <c r="D8" s="402">
        <v>40599</v>
      </c>
      <c r="E8" s="403">
        <v>1332.36</v>
      </c>
      <c r="F8" s="448"/>
      <c r="G8" s="448"/>
      <c r="H8" s="448"/>
      <c r="I8" s="448"/>
      <c r="J8" s="448"/>
      <c r="K8" s="448"/>
      <c r="L8" s="403">
        <v>6671.52</v>
      </c>
      <c r="M8" s="449">
        <v>5007.3100000000004</v>
      </c>
    </row>
    <row r="9" spans="1:14" ht="16.5" customHeight="1" x14ac:dyDescent="0.25">
      <c r="A9" s="693" t="s">
        <v>137</v>
      </c>
      <c r="B9" s="694"/>
      <c r="C9" s="296" t="s">
        <v>18</v>
      </c>
      <c r="D9" s="274"/>
      <c r="E9" s="448"/>
      <c r="F9" s="403">
        <v>7304.68</v>
      </c>
      <c r="G9" s="403">
        <v>21050.66</v>
      </c>
      <c r="H9" s="403">
        <v>610.13</v>
      </c>
      <c r="I9" s="403">
        <v>558.04</v>
      </c>
      <c r="J9" s="403">
        <v>8166.79</v>
      </c>
      <c r="K9" s="450">
        <v>37690.29</v>
      </c>
      <c r="L9" s="448"/>
      <c r="M9" s="451"/>
      <c r="N9" s="222"/>
    </row>
    <row r="10" spans="1:14" ht="16.5" customHeight="1" x14ac:dyDescent="0.25">
      <c r="A10" s="300" t="s">
        <v>462</v>
      </c>
      <c r="B10" s="299" t="s">
        <v>542</v>
      </c>
      <c r="C10" s="296" t="s">
        <v>19</v>
      </c>
      <c r="D10" s="402">
        <v>53237.49</v>
      </c>
      <c r="E10" s="403">
        <v>15222.38</v>
      </c>
      <c r="F10" s="448"/>
      <c r="G10" s="448"/>
      <c r="H10" s="448"/>
      <c r="I10" s="448"/>
      <c r="J10" s="448"/>
      <c r="K10" s="448"/>
      <c r="L10" s="403">
        <v>35052.51</v>
      </c>
      <c r="M10" s="449">
        <v>2302.6999999999998</v>
      </c>
    </row>
    <row r="11" spans="1:14" ht="16.5" customHeight="1" x14ac:dyDescent="0.25">
      <c r="A11" s="693" t="s">
        <v>139</v>
      </c>
      <c r="B11" s="694"/>
      <c r="C11" s="296" t="s">
        <v>27</v>
      </c>
      <c r="D11" s="275"/>
      <c r="E11" s="410"/>
      <c r="F11" s="403">
        <v>11195.21</v>
      </c>
      <c r="G11" s="403">
        <v>59470.879999999997</v>
      </c>
      <c r="H11" s="403">
        <v>870.23</v>
      </c>
      <c r="I11" s="403">
        <v>2100.38</v>
      </c>
      <c r="J11" s="403">
        <v>17427.37</v>
      </c>
      <c r="K11" s="452">
        <v>91064.07</v>
      </c>
      <c r="L11" s="410"/>
      <c r="M11" s="451"/>
      <c r="N11" s="529"/>
    </row>
    <row r="12" spans="1:14" ht="16.5" customHeight="1" x14ac:dyDescent="0.25">
      <c r="A12" s="300" t="s">
        <v>462</v>
      </c>
      <c r="B12" s="299" t="s">
        <v>542</v>
      </c>
      <c r="C12" s="296" t="s">
        <v>28</v>
      </c>
      <c r="D12" s="402">
        <v>419302</v>
      </c>
      <c r="E12" s="403">
        <v>92408.84</v>
      </c>
      <c r="F12" s="410"/>
      <c r="G12" s="410"/>
      <c r="H12" s="410"/>
      <c r="I12" s="410"/>
      <c r="J12" s="410"/>
      <c r="K12" s="410"/>
      <c r="L12" s="403">
        <v>90344.94</v>
      </c>
      <c r="M12" s="449">
        <v>977.67</v>
      </c>
    </row>
    <row r="13" spans="1:14" ht="16.5" customHeight="1" x14ac:dyDescent="0.25">
      <c r="A13" s="693" t="s">
        <v>538</v>
      </c>
      <c r="B13" s="694"/>
      <c r="C13" s="296" t="s">
        <v>30</v>
      </c>
      <c r="D13" s="275"/>
      <c r="E13" s="410"/>
      <c r="F13" s="405">
        <v>26.59</v>
      </c>
      <c r="G13" s="405">
        <v>21.09</v>
      </c>
      <c r="H13" s="405">
        <v>1.35</v>
      </c>
      <c r="I13" s="405">
        <v>3.15</v>
      </c>
      <c r="J13" s="405">
        <v>8.2799999999999994</v>
      </c>
      <c r="K13" s="452">
        <v>60.45</v>
      </c>
      <c r="L13" s="410"/>
      <c r="M13" s="451"/>
      <c r="N13" s="222"/>
    </row>
    <row r="14" spans="1:14" s="225" customFormat="1" ht="16.5" customHeight="1" x14ac:dyDescent="0.25">
      <c r="A14" s="697" t="s">
        <v>462</v>
      </c>
      <c r="B14" s="299" t="s">
        <v>542</v>
      </c>
      <c r="C14" s="296" t="s">
        <v>185</v>
      </c>
      <c r="D14" s="402">
        <v>370.5</v>
      </c>
      <c r="E14" s="403">
        <v>9.52</v>
      </c>
      <c r="F14" s="403">
        <v>26.59</v>
      </c>
      <c r="G14" s="403">
        <v>21.09</v>
      </c>
      <c r="H14" s="403">
        <v>1.35</v>
      </c>
      <c r="I14" s="403">
        <v>3.15</v>
      </c>
      <c r="J14" s="403">
        <v>8.2799999999999994</v>
      </c>
      <c r="K14" s="452">
        <v>60.45</v>
      </c>
      <c r="L14" s="405">
        <v>60.45</v>
      </c>
      <c r="M14" s="449">
        <v>6351.54</v>
      </c>
    </row>
    <row r="15" spans="1:14" s="225" customFormat="1" ht="16.5" customHeight="1" x14ac:dyDescent="0.25">
      <c r="A15" s="697"/>
      <c r="B15" s="299" t="s">
        <v>618</v>
      </c>
      <c r="C15" s="296" t="s">
        <v>201</v>
      </c>
      <c r="D15" s="402">
        <v>0</v>
      </c>
      <c r="E15" s="403">
        <v>0</v>
      </c>
      <c r="F15" s="403">
        <v>0</v>
      </c>
      <c r="G15" s="403">
        <v>0</v>
      </c>
      <c r="H15" s="403">
        <v>0</v>
      </c>
      <c r="I15" s="403">
        <v>0</v>
      </c>
      <c r="J15" s="403">
        <v>0</v>
      </c>
      <c r="K15" s="452">
        <v>0</v>
      </c>
      <c r="L15" s="405">
        <v>0</v>
      </c>
      <c r="M15" s="449">
        <v>0</v>
      </c>
    </row>
    <row r="16" spans="1:14" ht="16.5" customHeight="1" x14ac:dyDescent="0.25">
      <c r="A16" s="693" t="s">
        <v>539</v>
      </c>
      <c r="B16" s="694"/>
      <c r="C16" s="296" t="s">
        <v>31</v>
      </c>
      <c r="D16" s="274"/>
      <c r="E16" s="448"/>
      <c r="F16" s="450">
        <v>4004.61</v>
      </c>
      <c r="G16" s="450">
        <v>47393.37</v>
      </c>
      <c r="H16" s="450">
        <v>845.2</v>
      </c>
      <c r="I16" s="450">
        <v>1784.71</v>
      </c>
      <c r="J16" s="450">
        <v>26131.52</v>
      </c>
      <c r="K16" s="450">
        <v>80159.41</v>
      </c>
      <c r="L16" s="448"/>
      <c r="M16" s="451"/>
      <c r="N16" s="529"/>
    </row>
    <row r="17" spans="1:14" ht="16.5" customHeight="1" x14ac:dyDescent="0.25">
      <c r="A17" s="697" t="s">
        <v>462</v>
      </c>
      <c r="B17" s="299" t="s">
        <v>606</v>
      </c>
      <c r="C17" s="296" t="s">
        <v>186</v>
      </c>
      <c r="D17" s="402">
        <v>840.97</v>
      </c>
      <c r="E17" s="403">
        <v>206790.76</v>
      </c>
      <c r="F17" s="403">
        <v>1463.23</v>
      </c>
      <c r="G17" s="403">
        <v>9325.94</v>
      </c>
      <c r="H17" s="403">
        <v>129.69</v>
      </c>
      <c r="I17" s="403">
        <v>373.55</v>
      </c>
      <c r="J17" s="403">
        <v>6067.27</v>
      </c>
      <c r="K17" s="450">
        <v>17359.689999999999</v>
      </c>
      <c r="L17" s="403">
        <v>14817.35</v>
      </c>
      <c r="M17" s="449">
        <v>71.650000000000006</v>
      </c>
      <c r="N17" s="222"/>
    </row>
    <row r="18" spans="1:14" ht="16.5" customHeight="1" x14ac:dyDescent="0.25">
      <c r="A18" s="697"/>
      <c r="B18" s="299" t="s">
        <v>542</v>
      </c>
      <c r="C18" s="296" t="s">
        <v>35</v>
      </c>
      <c r="D18" s="402">
        <v>5163.59</v>
      </c>
      <c r="E18" s="403">
        <v>84925.61</v>
      </c>
      <c r="F18" s="403">
        <v>2541.38</v>
      </c>
      <c r="G18" s="403">
        <v>38067.43</v>
      </c>
      <c r="H18" s="403">
        <v>715.51</v>
      </c>
      <c r="I18" s="403">
        <v>1411.16</v>
      </c>
      <c r="J18" s="403">
        <v>20064.25</v>
      </c>
      <c r="K18" s="450">
        <v>62799.73</v>
      </c>
      <c r="L18" s="403">
        <v>54797.37</v>
      </c>
      <c r="M18" s="449">
        <v>645.24</v>
      </c>
      <c r="N18" s="529"/>
    </row>
    <row r="19" spans="1:14" ht="16.5" customHeight="1" x14ac:dyDescent="0.25">
      <c r="A19" s="693" t="s">
        <v>435</v>
      </c>
      <c r="B19" s="694"/>
      <c r="C19" s="296" t="s">
        <v>42</v>
      </c>
      <c r="D19" s="275"/>
      <c r="E19" s="410"/>
      <c r="F19" s="452">
        <v>0</v>
      </c>
      <c r="G19" s="452">
        <v>0</v>
      </c>
      <c r="H19" s="452">
        <v>0</v>
      </c>
      <c r="I19" s="452">
        <v>0</v>
      </c>
      <c r="J19" s="452">
        <v>0</v>
      </c>
      <c r="K19" s="452">
        <v>0</v>
      </c>
      <c r="L19" s="410"/>
      <c r="M19" s="451"/>
      <c r="N19" s="222"/>
    </row>
    <row r="20" spans="1:14" ht="19.5" customHeight="1" x14ac:dyDescent="0.25">
      <c r="A20" s="697" t="s">
        <v>462</v>
      </c>
      <c r="B20" s="299" t="s">
        <v>616</v>
      </c>
      <c r="C20" s="296" t="s">
        <v>247</v>
      </c>
      <c r="D20" s="453">
        <v>0</v>
      </c>
      <c r="E20" s="454">
        <v>0</v>
      </c>
      <c r="F20" s="403">
        <v>0</v>
      </c>
      <c r="G20" s="403">
        <v>0</v>
      </c>
      <c r="H20" s="403">
        <v>0</v>
      </c>
      <c r="I20" s="403">
        <v>0</v>
      </c>
      <c r="J20" s="403">
        <v>0</v>
      </c>
      <c r="K20" s="452">
        <v>0</v>
      </c>
      <c r="L20" s="403">
        <v>0</v>
      </c>
      <c r="M20" s="449">
        <v>0</v>
      </c>
    </row>
    <row r="21" spans="1:14" s="225" customFormat="1" ht="16.5" customHeight="1" x14ac:dyDescent="0.25">
      <c r="A21" s="697"/>
      <c r="B21" s="299" t="s">
        <v>542</v>
      </c>
      <c r="C21" s="296" t="s">
        <v>248</v>
      </c>
      <c r="D21" s="453">
        <v>0</v>
      </c>
      <c r="E21" s="454">
        <v>0</v>
      </c>
      <c r="F21" s="403">
        <v>0</v>
      </c>
      <c r="G21" s="403">
        <v>0</v>
      </c>
      <c r="H21" s="403">
        <v>0</v>
      </c>
      <c r="I21" s="403">
        <v>0</v>
      </c>
      <c r="J21" s="403">
        <v>0</v>
      </c>
      <c r="K21" s="452">
        <v>0</v>
      </c>
      <c r="L21" s="403">
        <v>0</v>
      </c>
      <c r="M21" s="449">
        <v>0</v>
      </c>
      <c r="N21" s="222"/>
    </row>
    <row r="22" spans="1:14" ht="16.5" customHeight="1" x14ac:dyDescent="0.25">
      <c r="A22" s="693" t="s">
        <v>146</v>
      </c>
      <c r="B22" s="694"/>
      <c r="C22" s="296" t="s">
        <v>110</v>
      </c>
      <c r="D22" s="402">
        <v>958</v>
      </c>
      <c r="E22" s="410"/>
      <c r="F22" s="403">
        <v>855.34</v>
      </c>
      <c r="G22" s="403">
        <v>354.01</v>
      </c>
      <c r="H22" s="403">
        <v>28.61</v>
      </c>
      <c r="I22" s="403">
        <v>35.94</v>
      </c>
      <c r="J22" s="403">
        <v>222.83</v>
      </c>
      <c r="K22" s="452">
        <v>1496.73</v>
      </c>
      <c r="L22" s="410"/>
      <c r="M22" s="451"/>
      <c r="N22" s="222"/>
    </row>
    <row r="23" spans="1:14" ht="16.5" customHeight="1" x14ac:dyDescent="0.25">
      <c r="A23" s="693" t="s">
        <v>147</v>
      </c>
      <c r="B23" s="694"/>
      <c r="C23" s="296" t="s">
        <v>111</v>
      </c>
      <c r="D23" s="455">
        <v>40</v>
      </c>
      <c r="E23" s="410"/>
      <c r="F23" s="452">
        <v>1</v>
      </c>
      <c r="G23" s="452">
        <v>0.13</v>
      </c>
      <c r="H23" s="452">
        <v>0.2</v>
      </c>
      <c r="I23" s="452">
        <v>7.0000000000000007E-2</v>
      </c>
      <c r="J23" s="452">
        <v>0.08</v>
      </c>
      <c r="K23" s="452">
        <v>1.48</v>
      </c>
      <c r="L23" s="410"/>
      <c r="M23" s="451"/>
      <c r="N23" s="530"/>
    </row>
    <row r="24" spans="1:14" ht="16.5" customHeight="1" x14ac:dyDescent="0.25">
      <c r="A24" s="697" t="s">
        <v>462</v>
      </c>
      <c r="B24" s="299" t="s">
        <v>617</v>
      </c>
      <c r="C24" s="296" t="s">
        <v>427</v>
      </c>
      <c r="D24" s="275"/>
      <c r="E24" s="403">
        <v>75.2</v>
      </c>
      <c r="F24" s="403">
        <v>1</v>
      </c>
      <c r="G24" s="403">
        <v>0.13</v>
      </c>
      <c r="H24" s="403">
        <v>0.2</v>
      </c>
      <c r="I24" s="403">
        <v>7.0000000000000007E-2</v>
      </c>
      <c r="J24" s="403">
        <v>0.08</v>
      </c>
      <c r="K24" s="452">
        <v>1.48</v>
      </c>
      <c r="L24" s="405">
        <v>1.48</v>
      </c>
      <c r="M24" s="449">
        <v>19.66</v>
      </c>
    </row>
    <row r="25" spans="1:14" ht="16.5" customHeight="1" x14ac:dyDescent="0.25">
      <c r="A25" s="697"/>
      <c r="B25" s="299" t="s">
        <v>543</v>
      </c>
      <c r="C25" s="296" t="s">
        <v>428</v>
      </c>
      <c r="D25" s="275"/>
      <c r="E25" s="403">
        <v>0</v>
      </c>
      <c r="F25" s="403">
        <v>0</v>
      </c>
      <c r="G25" s="403">
        <v>0</v>
      </c>
      <c r="H25" s="403">
        <v>0</v>
      </c>
      <c r="I25" s="403">
        <v>0</v>
      </c>
      <c r="J25" s="403">
        <v>0</v>
      </c>
      <c r="K25" s="452">
        <v>0</v>
      </c>
      <c r="L25" s="405">
        <v>0</v>
      </c>
      <c r="M25" s="449">
        <v>0</v>
      </c>
    </row>
    <row r="26" spans="1:14" s="225" customFormat="1" ht="16.5" customHeight="1" x14ac:dyDescent="0.25">
      <c r="A26" s="693" t="s">
        <v>150</v>
      </c>
      <c r="B26" s="694"/>
      <c r="C26" s="296" t="s">
        <v>113</v>
      </c>
      <c r="D26" s="275"/>
      <c r="E26" s="403">
        <v>1573.91</v>
      </c>
      <c r="F26" s="403">
        <v>505.61</v>
      </c>
      <c r="G26" s="403">
        <v>802.33</v>
      </c>
      <c r="H26" s="403">
        <v>52.99</v>
      </c>
      <c r="I26" s="403">
        <v>209.38</v>
      </c>
      <c r="J26" s="403">
        <v>1244.67</v>
      </c>
      <c r="K26" s="452">
        <v>2814.97</v>
      </c>
      <c r="L26" s="452">
        <v>2814.97</v>
      </c>
      <c r="M26" s="449">
        <v>1788.51</v>
      </c>
      <c r="N26" s="222"/>
    </row>
    <row r="27" spans="1:14" ht="16.5" customHeight="1" x14ac:dyDescent="0.25">
      <c r="A27" s="693" t="s">
        <v>106</v>
      </c>
      <c r="B27" s="694"/>
      <c r="C27" s="296" t="s">
        <v>112</v>
      </c>
      <c r="D27" s="275"/>
      <c r="E27" s="410"/>
      <c r="F27" s="403">
        <v>2383.19</v>
      </c>
      <c r="G27" s="403">
        <v>4576.54</v>
      </c>
      <c r="H27" s="403">
        <v>174.84</v>
      </c>
      <c r="I27" s="403">
        <v>128.02000000000001</v>
      </c>
      <c r="J27" s="403">
        <v>2959.99</v>
      </c>
      <c r="K27" s="452">
        <v>10222.58</v>
      </c>
      <c r="L27" s="410"/>
      <c r="M27" s="451"/>
      <c r="N27" s="222"/>
    </row>
    <row r="28" spans="1:14" ht="16.5" customHeight="1" thickBot="1" x14ac:dyDescent="0.3">
      <c r="A28" s="695" t="s">
        <v>108</v>
      </c>
      <c r="B28" s="696"/>
      <c r="C28" s="298" t="s">
        <v>114</v>
      </c>
      <c r="D28" s="456"/>
      <c r="E28" s="415"/>
      <c r="F28" s="457">
        <v>48993.97</v>
      </c>
      <c r="G28" s="457">
        <v>189701.86</v>
      </c>
      <c r="H28" s="457">
        <v>4065.84</v>
      </c>
      <c r="I28" s="457">
        <v>6691.98</v>
      </c>
      <c r="J28" s="457">
        <v>80429.05</v>
      </c>
      <c r="K28" s="457">
        <v>329882.7</v>
      </c>
      <c r="L28" s="457">
        <v>301664.15999999997</v>
      </c>
      <c r="M28" s="458"/>
    </row>
    <row r="29" spans="1:14" x14ac:dyDescent="0.25">
      <c r="A29" s="295" t="s">
        <v>537</v>
      </c>
    </row>
    <row r="30" spans="1:14" ht="18.75" x14ac:dyDescent="0.3">
      <c r="C30" s="269"/>
      <c r="D30" s="269"/>
      <c r="E30" s="269"/>
      <c r="F30" s="528"/>
      <c r="G30" s="528"/>
      <c r="H30" s="528"/>
      <c r="I30" s="528"/>
      <c r="J30" s="528"/>
      <c r="K30" s="528"/>
      <c r="L30" s="269"/>
      <c r="M30" s="269"/>
    </row>
    <row r="31" spans="1:14" ht="18.75" x14ac:dyDescent="0.3">
      <c r="A31" s="360" t="s">
        <v>608</v>
      </c>
      <c r="B31" s="359" t="s">
        <v>611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</row>
    <row r="32" spans="1:14" ht="18.75" x14ac:dyDescent="0.3">
      <c r="A32" s="360" t="s">
        <v>610</v>
      </c>
      <c r="B32" s="361" t="s">
        <v>609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</row>
    <row r="33" spans="2:13" ht="18.75" x14ac:dyDescent="0.3"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</row>
    <row r="34" spans="2:13" ht="18.75" x14ac:dyDescent="0.3"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</row>
    <row r="35" spans="2:13" x14ac:dyDescent="0.25"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</row>
  </sheetData>
  <sheetProtection algorithmName="SHA-512" hashValue="faD0gqY4TYoPDr7bqloLRfUVKRqBxahKZ/LIUy9Px/0+7GMmLB503CMAKUyvC294o2QhCfWGAeCidqC97kLjKA==" saltValue="eN+FtQw4T3LGAk4ecPNzbQ==" spinCount="100000" sheet="1" objects="1" scenarios="1" selectLockedCells="1"/>
  <mergeCells count="25">
    <mergeCell ref="B1:M1"/>
    <mergeCell ref="C3:C4"/>
    <mergeCell ref="D3:D4"/>
    <mergeCell ref="E3:E4"/>
    <mergeCell ref="M3:M4"/>
    <mergeCell ref="F3:L3"/>
    <mergeCell ref="B2:M2"/>
    <mergeCell ref="A11:B11"/>
    <mergeCell ref="A9:B9"/>
    <mergeCell ref="A6:B6"/>
    <mergeCell ref="A7:A8"/>
    <mergeCell ref="A3:B4"/>
    <mergeCell ref="A5:B5"/>
    <mergeCell ref="A13:B13"/>
    <mergeCell ref="A28:B28"/>
    <mergeCell ref="A24:A25"/>
    <mergeCell ref="A20:A21"/>
    <mergeCell ref="A17:A18"/>
    <mergeCell ref="A14:A15"/>
    <mergeCell ref="A16:B16"/>
    <mergeCell ref="A27:B27"/>
    <mergeCell ref="A26:B26"/>
    <mergeCell ref="A23:B23"/>
    <mergeCell ref="A22:B22"/>
    <mergeCell ref="A19:B19"/>
  </mergeCells>
  <conditionalFormatting sqref="L11 L22:L23 M28 L27:M27 L19 L13 F12:K12 D11:E11 D19:E19 E22:E23 E27:E28 D26:D28 D13:E13 D6:E6 F7:K8 L6:M6 L9 F10:K10 D9:E9 L16 D16:E16">
    <cfRule type="notContainsBlanks" dxfId="133" priority="571">
      <formula>LEN(TRIM(D6))&gt;0</formula>
    </cfRule>
  </conditionalFormatting>
  <conditionalFormatting sqref="K6">
    <cfRule type="cellIs" dxfId="132" priority="511" operator="lessThan">
      <formula>$L$7+$L$8</formula>
    </cfRule>
  </conditionalFormatting>
  <conditionalFormatting sqref="K9">
    <cfRule type="cellIs" dxfId="131" priority="506" operator="lessThan">
      <formula>$L$10</formula>
    </cfRule>
  </conditionalFormatting>
  <conditionalFormatting sqref="K11">
    <cfRule type="cellIs" dxfId="130" priority="503" operator="lessThan">
      <formula>$L$12</formula>
    </cfRule>
  </conditionalFormatting>
  <conditionalFormatting sqref="K13">
    <cfRule type="cellIs" dxfId="129" priority="502" operator="lessThan">
      <formula>$L$14+$L$15</formula>
    </cfRule>
  </conditionalFormatting>
  <conditionalFormatting sqref="K16">
    <cfRule type="cellIs" dxfId="128" priority="493" operator="lessThan">
      <formula>$L$17+$L$18</formula>
    </cfRule>
  </conditionalFormatting>
  <conditionalFormatting sqref="K19">
    <cfRule type="cellIs" dxfId="127" priority="492" operator="lessThan">
      <formula>$L$20+$L$21</formula>
    </cfRule>
  </conditionalFormatting>
  <conditionalFormatting sqref="K23">
    <cfRule type="cellIs" dxfId="126" priority="491" operator="lessThan">
      <formula>$L$24+$L$25</formula>
    </cfRule>
  </conditionalFormatting>
  <conditionalFormatting sqref="F11:J11 L12 F13:J13 D14:J15 D20:J21 D22 F22:J22 E24:J26 F27:J27 F6:J6 D7:E8 L7:L8 F9:J9 L10 D10:E10 D17:J18">
    <cfRule type="containsBlanks" dxfId="125" priority="489" stopIfTrue="1">
      <formula>LEN(TRIM(D6))=0</formula>
    </cfRule>
  </conditionalFormatting>
  <conditionalFormatting sqref="D7:E8 D10:E10 D12:E12 D14:E15 D20:E21 D22 F6:J6 F9:J9 F11:J11 F13:J15 F20:J22 F24:J27 E24:E26 L7:L8 L10 L12 L14:L15 L20:L21 L24:L25 D17:J18 L17:L18">
    <cfRule type="containsBlanks" dxfId="124" priority="473" stopIfTrue="1">
      <formula>LEN(TRIM(D6))=0</formula>
    </cfRule>
  </conditionalFormatting>
  <conditionalFormatting sqref="F6:J6 D7:E8 D10:E10 D12:E12 D14:E15 D20:E21 E24:E26 F9:J9 F11:J11 F13:J15 F20:J22 F24:J27 L7:L8 L10 L12 L14:L15 L24:L25 D17:J18 L17:L18">
    <cfRule type="containsBlanks" dxfId="123" priority="451" stopIfTrue="1">
      <formula>LEN(TRIM(D6))=0</formula>
    </cfRule>
  </conditionalFormatting>
  <conditionalFormatting sqref="D10:E10 D12:E12 D14:E15 D20:E21 D22 E24:E26 F6:J6 F9:J9 F11:J11 F13:J15 F20:J22 F24:J27 L7:L8 L10 L12 L14:L15 L24:L25 D17:J18 L17:L18">
    <cfRule type="containsBlanks" dxfId="122" priority="395" stopIfTrue="1">
      <formula>LEN(TRIM(D6))=0</formula>
    </cfRule>
    <cfRule type="containsBlanks" priority="396" stopIfTrue="1">
      <formula>LEN(TRIM(D6))=0</formula>
    </cfRule>
  </conditionalFormatting>
  <conditionalFormatting sqref="L20:L21 E24:E26 D7:E8 D10:E10 D12:E12 D14:E15 D20:E21 D20:D22 F6:J6 F9:J9 F11:J11 F13:J15 D17:J18 F20:J22 F24:J27 L7:L8 L10 L12 L14:L15 L17:L18 L24:L25">
    <cfRule type="containsBlanks" dxfId="121" priority="308" stopIfTrue="1">
      <formula>LEN(TRIM(D6))=0</formula>
    </cfRule>
  </conditionalFormatting>
  <conditionalFormatting sqref="F6:J6 D7:E8 L7:L8 F9:J9 D10:E10 L10 F11:J11 D12:E12 L12 F13:J15 D14:E15 L14:L15 L17:L18 D17:J18 F20:J22 D20:E21 D22 E26:J26 F27:J27">
    <cfRule type="containsBlanks" dxfId="120" priority="286" stopIfTrue="1">
      <formula>LEN(TRIM(D6))=0</formula>
    </cfRule>
  </conditionalFormatting>
  <conditionalFormatting sqref="D7:D8 E8 D10:E10 D12:E12 D14:E15 D17:D18 E18 D20:E21 D22 E25:E26 F24:J27 F20:J22 F17:J18 F13:J15 F11:J11 F9:J9 F6:J6 L7:L8 L10 L12 L14:L15 L17:L18 L20:L21 L24:L25">
    <cfRule type="containsBlanks" dxfId="119" priority="231" stopIfTrue="1">
      <formula>LEN(TRIM(D6))=0</formula>
    </cfRule>
  </conditionalFormatting>
  <conditionalFormatting sqref="D24">
    <cfRule type="notContainsBlanks" dxfId="118" priority="194">
      <formula>LEN(TRIM(D24))&gt;0</formula>
    </cfRule>
  </conditionalFormatting>
  <conditionalFormatting sqref="D25">
    <cfRule type="notContainsBlanks" dxfId="117" priority="193">
      <formula>LEN(TRIM(D25))&gt;0</formula>
    </cfRule>
  </conditionalFormatting>
  <conditionalFormatting sqref="M11">
    <cfRule type="notContainsBlanks" dxfId="116" priority="192">
      <formula>LEN(TRIM(M11))&gt;0</formula>
    </cfRule>
  </conditionalFormatting>
  <conditionalFormatting sqref="M9">
    <cfRule type="notContainsBlanks" dxfId="115" priority="191">
      <formula>LEN(TRIM(M9))&gt;0</formula>
    </cfRule>
  </conditionalFormatting>
  <conditionalFormatting sqref="M13">
    <cfRule type="notContainsBlanks" dxfId="114" priority="190">
      <formula>LEN(TRIM(M13))&gt;0</formula>
    </cfRule>
  </conditionalFormatting>
  <conditionalFormatting sqref="M16">
    <cfRule type="notContainsBlanks" dxfId="113" priority="189">
      <formula>LEN(TRIM(M16))&gt;0</formula>
    </cfRule>
  </conditionalFormatting>
  <conditionalFormatting sqref="M19">
    <cfRule type="notContainsBlanks" dxfId="112" priority="188">
      <formula>LEN(TRIM(M19))&gt;0</formula>
    </cfRule>
  </conditionalFormatting>
  <conditionalFormatting sqref="M22">
    <cfRule type="notContainsBlanks" dxfId="111" priority="187">
      <formula>LEN(TRIM(M22))&gt;0</formula>
    </cfRule>
  </conditionalFormatting>
  <conditionalFormatting sqref="M23">
    <cfRule type="notContainsBlanks" dxfId="110" priority="186">
      <formula>LEN(TRIM(M23))&gt;0</formula>
    </cfRule>
  </conditionalFormatting>
  <conditionalFormatting sqref="D6:M28">
    <cfRule type="cellIs" dxfId="109" priority="185" stopIfTrue="1" operator="lessThan">
      <formula>0</formula>
    </cfRule>
  </conditionalFormatting>
  <conditionalFormatting sqref="F6:K6 D7:E8 F9:K9 F11:K11 L7:M8 D10:E10 D12:E12 D14:E15 L12:M12 L10:M10 L14:M15 L17:M18 L20:M21 L24:M26 F28:L28 F13:K27 E24:E26 D20:D23 E20:E21 D17:E18">
    <cfRule type="containsBlanks" dxfId="108" priority="184" stopIfTrue="1">
      <formula>LEN(TRIM(D6))=0</formula>
    </cfRule>
  </conditionalFormatting>
  <conditionalFormatting sqref="E7">
    <cfRule type="cellIs" dxfId="107" priority="811" stopIfTrue="1" operator="lessThan">
      <formula>#REF!</formula>
    </cfRule>
    <cfRule type="cellIs" dxfId="106" priority="812" stopIfTrue="1" operator="lessThan">
      <formula>#REF!</formula>
    </cfRule>
  </conditionalFormatting>
  <conditionalFormatting sqref="E8">
    <cfRule type="cellIs" dxfId="105" priority="813" stopIfTrue="1" operator="lessThan">
      <formula>#REF!</formula>
    </cfRule>
    <cfRule type="cellIs" dxfId="104" priority="814" stopIfTrue="1" operator="lessThan">
      <formula>#REF!</formula>
    </cfRule>
  </conditionalFormatting>
  <conditionalFormatting sqref="E10">
    <cfRule type="cellIs" dxfId="103" priority="815" operator="lessThan">
      <formula>#REF!</formula>
    </cfRule>
    <cfRule type="cellIs" dxfId="102" priority="816" operator="greaterThan">
      <formula>#REF!</formula>
    </cfRule>
    <cfRule type="cellIs" dxfId="101" priority="817" stopIfTrue="1" operator="lessThan">
      <formula>#REF!</formula>
    </cfRule>
    <cfRule type="cellIs" dxfId="100" priority="818" stopIfTrue="1" operator="lessThan">
      <formula>#REF!</formula>
    </cfRule>
  </conditionalFormatting>
  <conditionalFormatting sqref="E12">
    <cfRule type="cellIs" dxfId="99" priority="819" operator="lessThan">
      <formula>#REF!</formula>
    </cfRule>
    <cfRule type="cellIs" dxfId="98" priority="820" stopIfTrue="1" operator="lessThan">
      <formula>#REF!</formula>
    </cfRule>
    <cfRule type="cellIs" dxfId="97" priority="821" stopIfTrue="1" operator="lessThan">
      <formula>#REF!</formula>
    </cfRule>
  </conditionalFormatting>
  <conditionalFormatting sqref="E14">
    <cfRule type="cellIs" dxfId="96" priority="822" stopIfTrue="1" operator="lessThan">
      <formula>#REF!</formula>
    </cfRule>
    <cfRule type="cellIs" dxfId="95" priority="823" stopIfTrue="1" operator="lessThan">
      <formula>#REF!</formula>
    </cfRule>
  </conditionalFormatting>
  <conditionalFormatting sqref="E15">
    <cfRule type="cellIs" dxfId="94" priority="824" stopIfTrue="1" operator="lessThan">
      <formula>#REF!</formula>
    </cfRule>
    <cfRule type="cellIs" dxfId="93" priority="825" stopIfTrue="1" operator="lessThan">
      <formula>#REF!</formula>
    </cfRule>
  </conditionalFormatting>
  <conditionalFormatting sqref="E17">
    <cfRule type="cellIs" dxfId="92" priority="826" stopIfTrue="1" operator="lessThan">
      <formula>#REF!</formula>
    </cfRule>
    <cfRule type="cellIs" dxfId="91" priority="827" stopIfTrue="1" operator="lessThan">
      <formula>#REF!</formula>
    </cfRule>
  </conditionalFormatting>
  <conditionalFormatting sqref="E18">
    <cfRule type="cellIs" dxfId="90" priority="828" stopIfTrue="1" operator="lessThan">
      <formula>#REF!</formula>
    </cfRule>
    <cfRule type="cellIs" dxfId="89" priority="829" stopIfTrue="1" operator="lessThan">
      <formula>#REF!</formula>
    </cfRule>
  </conditionalFormatting>
  <conditionalFormatting sqref="E20">
    <cfRule type="cellIs" dxfId="88" priority="830" stopIfTrue="1" operator="lessThan">
      <formula>#REF!</formula>
    </cfRule>
    <cfRule type="cellIs" dxfId="87" priority="831" stopIfTrue="1" operator="lessThan">
      <formula>#REF!</formula>
    </cfRule>
  </conditionalFormatting>
  <conditionalFormatting sqref="E21">
    <cfRule type="cellIs" dxfId="86" priority="832" stopIfTrue="1" operator="lessThan">
      <formula>#REF!</formula>
    </cfRule>
    <cfRule type="cellIs" dxfId="85" priority="833" stopIfTrue="1" operator="lessThan">
      <formula>#REF!</formula>
    </cfRule>
  </conditionalFormatting>
  <conditionalFormatting sqref="E24">
    <cfRule type="cellIs" dxfId="84" priority="834" stopIfTrue="1" operator="lessThan">
      <formula>#REF!</formula>
    </cfRule>
    <cfRule type="cellIs" dxfId="83" priority="835" stopIfTrue="1" operator="lessThan">
      <formula>#REF!</formula>
    </cfRule>
  </conditionalFormatting>
  <conditionalFormatting sqref="E25">
    <cfRule type="cellIs" dxfId="82" priority="836" stopIfTrue="1" operator="lessThan">
      <formula>#REF!</formula>
    </cfRule>
    <cfRule type="cellIs" dxfId="81" priority="837" stopIfTrue="1" operator="lessThan">
      <formula>#REF!</formula>
    </cfRule>
  </conditionalFormatting>
  <conditionalFormatting sqref="E26">
    <cfRule type="cellIs" dxfId="80" priority="838" stopIfTrue="1" operator="lessThan">
      <formula>#REF!</formula>
    </cfRule>
    <cfRule type="cellIs" dxfId="79" priority="839" stopIfTrue="1" operator="lessThan">
      <formula>#REF!</formula>
    </cfRule>
  </conditionalFormatting>
  <conditionalFormatting sqref="M7">
    <cfRule type="cellIs" dxfId="78" priority="840" stopIfTrue="1" operator="lessThan">
      <formula>#REF!</formula>
    </cfRule>
  </conditionalFormatting>
  <conditionalFormatting sqref="M8">
    <cfRule type="cellIs" dxfId="77" priority="841" stopIfTrue="1" operator="lessThan">
      <formula>#REF!</formula>
    </cfRule>
  </conditionalFormatting>
  <conditionalFormatting sqref="M10">
    <cfRule type="cellIs" dxfId="76" priority="842" stopIfTrue="1" operator="lessThan">
      <formula>#REF!</formula>
    </cfRule>
  </conditionalFormatting>
  <conditionalFormatting sqref="M12">
    <cfRule type="cellIs" dxfId="75" priority="843" stopIfTrue="1" operator="lessThan">
      <formula>#REF!</formula>
    </cfRule>
  </conditionalFormatting>
  <conditionalFormatting sqref="M14">
    <cfRule type="cellIs" dxfId="74" priority="844" stopIfTrue="1" operator="lessThan">
      <formula>#REF!</formula>
    </cfRule>
  </conditionalFormatting>
  <conditionalFormatting sqref="M15">
    <cfRule type="cellIs" dxfId="73" priority="845" stopIfTrue="1" operator="lessThan">
      <formula>#REF!</formula>
    </cfRule>
  </conditionalFormatting>
  <conditionalFormatting sqref="M17">
    <cfRule type="cellIs" dxfId="72" priority="846" stopIfTrue="1" operator="lessThan">
      <formula>#REF!</formula>
    </cfRule>
  </conditionalFormatting>
  <conditionalFormatting sqref="M18">
    <cfRule type="cellIs" dxfId="71" priority="847" stopIfTrue="1" operator="lessThan">
      <formula>#REF!</formula>
    </cfRule>
  </conditionalFormatting>
  <conditionalFormatting sqref="M20">
    <cfRule type="cellIs" dxfId="70" priority="848" stopIfTrue="1" operator="lessThan">
      <formula>#REF!</formula>
    </cfRule>
  </conditionalFormatting>
  <conditionalFormatting sqref="M21">
    <cfRule type="cellIs" dxfId="69" priority="849" stopIfTrue="1" operator="lessThan">
      <formula>#REF!</formula>
    </cfRule>
  </conditionalFormatting>
  <conditionalFormatting sqref="M24">
    <cfRule type="cellIs" dxfId="68" priority="850" stopIfTrue="1" operator="lessThan">
      <formula>#REF!</formula>
    </cfRule>
  </conditionalFormatting>
  <conditionalFormatting sqref="M25">
    <cfRule type="cellIs" dxfId="67" priority="851" stopIfTrue="1" operator="lessThan">
      <formula>#REF!</formula>
    </cfRule>
  </conditionalFormatting>
  <conditionalFormatting sqref="M26">
    <cfRule type="cellIs" dxfId="66" priority="852" stopIfTrue="1" operator="lessThan">
      <formula>#REF!</formula>
    </cfRule>
  </conditionalFormatting>
  <conditionalFormatting sqref="D7">
    <cfRule type="cellIs" dxfId="65" priority="853" stopIfTrue="1" operator="lessThan">
      <formula>#REF!</formula>
    </cfRule>
  </conditionalFormatting>
  <conditionalFormatting sqref="D8">
    <cfRule type="cellIs" dxfId="64" priority="854" stopIfTrue="1" operator="lessThan">
      <formula>#REF!</formula>
    </cfRule>
  </conditionalFormatting>
  <conditionalFormatting sqref="D10">
    <cfRule type="cellIs" dxfId="63" priority="855" stopIfTrue="1" operator="lessThan">
      <formula>#REF!</formula>
    </cfRule>
  </conditionalFormatting>
  <conditionalFormatting sqref="D12">
    <cfRule type="cellIs" dxfId="62" priority="856" stopIfTrue="1" operator="lessThan">
      <formula>#REF!</formula>
    </cfRule>
  </conditionalFormatting>
  <conditionalFormatting sqref="D14">
    <cfRule type="cellIs" dxfId="61" priority="857" stopIfTrue="1" operator="lessThan">
      <formula>#REF!</formula>
    </cfRule>
  </conditionalFormatting>
  <conditionalFormatting sqref="D15">
    <cfRule type="cellIs" dxfId="60" priority="858" stopIfTrue="1" operator="lessThan">
      <formula>#REF!</formula>
    </cfRule>
  </conditionalFormatting>
  <conditionalFormatting sqref="D17">
    <cfRule type="cellIs" dxfId="59" priority="859" stopIfTrue="1" operator="lessThan">
      <formula>#REF!</formula>
    </cfRule>
  </conditionalFormatting>
  <conditionalFormatting sqref="D18">
    <cfRule type="cellIs" dxfId="58" priority="860" stopIfTrue="1" operator="lessThan">
      <formula>#REF!</formula>
    </cfRule>
  </conditionalFormatting>
  <conditionalFormatting sqref="D20">
    <cfRule type="cellIs" dxfId="57" priority="861" stopIfTrue="1" operator="lessThan">
      <formula>#REF!</formula>
    </cfRule>
  </conditionalFormatting>
  <conditionalFormatting sqref="D21">
    <cfRule type="cellIs" dxfId="56" priority="862" stopIfTrue="1" operator="lessThan">
      <formula>#REF!</formula>
    </cfRule>
  </conditionalFormatting>
  <conditionalFormatting sqref="D22">
    <cfRule type="cellIs" dxfId="55" priority="863" stopIfTrue="1" operator="lessThan">
      <formula>#REF!</formula>
    </cfRule>
  </conditionalFormatting>
  <conditionalFormatting sqref="D23">
    <cfRule type="cellIs" dxfId="54" priority="864" stopIfTrue="1" operator="lessThan">
      <formula>#REF!</formula>
    </cfRule>
  </conditionalFormatting>
  <conditionalFormatting sqref="D7:E7 L7">
    <cfRule type="cellIs" dxfId="53" priority="865" operator="lessThan">
      <formula>#REF!</formula>
    </cfRule>
  </conditionalFormatting>
  <conditionalFormatting sqref="D8:E8 L8">
    <cfRule type="cellIs" dxfId="52" priority="867" operator="lessThan">
      <formula>#REF!</formula>
    </cfRule>
  </conditionalFormatting>
  <conditionalFormatting sqref="D10:E10 L10">
    <cfRule type="cellIs" dxfId="51" priority="869" operator="lessThan">
      <formula>#REF!</formula>
    </cfRule>
  </conditionalFormatting>
  <conditionalFormatting sqref="D12:E12 L12">
    <cfRule type="cellIs" dxfId="50" priority="871" operator="lessThan">
      <formula>#REF!</formula>
    </cfRule>
  </conditionalFormatting>
  <conditionalFormatting sqref="D14:E14 L14">
    <cfRule type="cellIs" dxfId="49" priority="873" operator="lessThan">
      <formula>#REF!</formula>
    </cfRule>
  </conditionalFormatting>
  <conditionalFormatting sqref="D15:E15 L15">
    <cfRule type="cellIs" dxfId="48" priority="875" operator="lessThan">
      <formula>#REF!</formula>
    </cfRule>
  </conditionalFormatting>
  <conditionalFormatting sqref="D17:E17 L17">
    <cfRule type="cellIs" dxfId="47" priority="877" operator="lessThan">
      <formula>#REF!</formula>
    </cfRule>
  </conditionalFormatting>
  <conditionalFormatting sqref="D18:E18 L18">
    <cfRule type="cellIs" dxfId="46" priority="879" operator="lessThan">
      <formula>#REF!</formula>
    </cfRule>
  </conditionalFormatting>
  <conditionalFormatting sqref="D20:E20 L20">
    <cfRule type="cellIs" dxfId="45" priority="881" operator="lessThan">
      <formula>#REF!</formula>
    </cfRule>
  </conditionalFormatting>
  <conditionalFormatting sqref="D21:E21 L21">
    <cfRule type="cellIs" dxfId="44" priority="883" operator="lessThan">
      <formula>#REF!</formula>
    </cfRule>
  </conditionalFormatting>
  <conditionalFormatting sqref="E24 L24">
    <cfRule type="cellIs" dxfId="43" priority="885" operator="lessThan">
      <formula>#REF!</formula>
    </cfRule>
  </conditionalFormatting>
  <conditionalFormatting sqref="E25 L25">
    <cfRule type="cellIs" dxfId="42" priority="887" operator="lessThan">
      <formula>#REF!</formula>
    </cfRule>
  </conditionalFormatting>
  <conditionalFormatting sqref="E26 L26">
    <cfRule type="cellIs" dxfId="41" priority="889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19</vt:i4>
      </vt:variant>
      <vt:variant>
        <vt:lpstr>Įvardinti diapazonai</vt:lpstr>
      </vt:variant>
      <vt:variant>
        <vt:i4>15</vt:i4>
      </vt:variant>
    </vt:vector>
  </HeadingPairs>
  <TitlesOfParts>
    <vt:vector size="34" baseType="lpstr">
      <vt:lpstr>I</vt:lpstr>
      <vt:lpstr>II</vt:lpstr>
      <vt:lpstr>III</vt:lpstr>
      <vt:lpstr>IV</vt:lpstr>
      <vt:lpstr>V</vt:lpstr>
      <vt:lpstr>VI</vt:lpstr>
      <vt:lpstr>F4.3</vt:lpstr>
      <vt:lpstr>VII</vt:lpstr>
      <vt:lpstr>VIII</vt:lpstr>
      <vt:lpstr>IX</vt:lpstr>
      <vt:lpstr>X</vt:lpstr>
      <vt:lpstr>XI</vt:lpstr>
      <vt:lpstr>S3__</vt:lpstr>
      <vt:lpstr>S4.1__</vt:lpstr>
      <vt:lpstr>S4.2__</vt:lpstr>
      <vt:lpstr>S5__</vt:lpstr>
      <vt:lpstr>S6__</vt:lpstr>
      <vt:lpstr>S8__</vt:lpstr>
      <vt:lpstr>S9__</vt:lpstr>
      <vt:lpstr>FI</vt:lpstr>
      <vt:lpstr>FII</vt:lpstr>
      <vt:lpstr>FIII</vt:lpstr>
      <vt:lpstr>FIV</vt:lpstr>
      <vt:lpstr>FIX</vt:lpstr>
      <vt:lpstr>FV</vt:lpstr>
      <vt:lpstr>FVIAugalai</vt:lpstr>
      <vt:lpstr>FVIGyvunai</vt:lpstr>
      <vt:lpstr>FVII</vt:lpstr>
      <vt:lpstr>FVIII</vt:lpstr>
      <vt:lpstr>FVIKita</vt:lpstr>
      <vt:lpstr>FVIVisa</vt:lpstr>
      <vt:lpstr>FX</vt:lpstr>
      <vt:lpstr>FXILaikas</vt:lpstr>
      <vt:lpstr>FXIPlotai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2021-08-23T06:23:24Z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7295846e9e364e0f8801f8a4d485df20</vt:lpwstr>
  </property>
</Properties>
</file>