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codeName="ThisWorkbook" defaultThemeVersion="124226"/>
  <xr:revisionPtr revIDLastSave="0" documentId="8_{7E730FBA-0060-44E5-A69E-B8B36CE6A583}" xr6:coauthVersionLast="47" xr6:coauthVersionMax="47" xr10:uidLastSave="{00000000-0000-0000-0000-000000000000}"/>
  <bookViews>
    <workbookView xWindow="-120" yWindow="-120" windowWidth="20730" windowHeight="11160" tabRatio="782" activeTab="4" xr2:uid="{00000000-000D-0000-FFFF-FFFF00000000}"/>
  </bookViews>
  <sheets>
    <sheet name="I" sheetId="1" r:id="rId1"/>
    <sheet name="II" sheetId="52" r:id="rId2"/>
    <sheet name="III" sheetId="2" r:id="rId3"/>
    <sheet name="IV" sheetId="6" r:id="rId4"/>
    <sheet name="V" sheetId="3" r:id="rId5"/>
    <sheet name="VI" sheetId="4" r:id="rId6"/>
    <sheet name="F4.3" sheetId="53" state="hidden" r:id="rId7"/>
    <sheet name="VII" sheetId="5" r:id="rId8"/>
    <sheet name="VIII" sheetId="7" r:id="rId9"/>
    <sheet name="IX" sheetId="8" r:id="rId10"/>
    <sheet name="X" sheetId="9" r:id="rId11"/>
    <sheet name="XI" sheetId="10" r:id="rId12"/>
    <sheet name="S3__" sheetId="30" state="hidden" r:id="rId13"/>
    <sheet name="S4.1__" sheetId="28" state="hidden" r:id="rId14"/>
    <sheet name="S4.2__" sheetId="29" state="hidden" r:id="rId15"/>
    <sheet name="S5__" sheetId="24" state="hidden" r:id="rId16"/>
    <sheet name="S6__" sheetId="25" state="hidden" r:id="rId17"/>
    <sheet name="S8__" sheetId="19" state="hidden" r:id="rId18"/>
    <sheet name="S9__" sheetId="27" state="hidden" r:id="rId19"/>
    <sheet name="ESRI_MAPINFO_SHEET" sheetId="76" state="veryHidden" r:id="rId20"/>
  </sheets>
  <definedNames>
    <definedName name="FI">I!$C$7:$R$23</definedName>
    <definedName name="FII">II!$C$6:$E$15</definedName>
    <definedName name="FIII">III!$C$4:$D$14</definedName>
    <definedName name="FIV">IV!$C$5:$D$10</definedName>
    <definedName name="FIX">IX!$C$7:$O$37</definedName>
    <definedName name="FV">V!$D$6:$H$38</definedName>
    <definedName name="FVIAugalai">VI!$D$7:$I$25</definedName>
    <definedName name="FVIGyvunai">VI!$D$26:$I$44</definedName>
    <definedName name="FVII">VII!$C$6:$O$41</definedName>
    <definedName name="FVIII">VIII!$C$6:$M$28</definedName>
    <definedName name="FVIKita">VI!$D$45:$I$56</definedName>
    <definedName name="FVIVisa">VI!$D$7:$I$56</definedName>
    <definedName name="FX">X!$C$5:$F$19</definedName>
    <definedName name="FXILaikas">XI!$E$18:$F$18</definedName>
    <definedName name="FXIPlotai">XI!$C$5:$F$14</definedName>
    <definedName name="Rekvizita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2" l="1"/>
  <c r="O48" i="24"/>
  <c r="D4" i="53"/>
  <c r="C4" i="53"/>
  <c r="H14" i="24"/>
  <c r="K14" i="24"/>
  <c r="D17" i="29"/>
  <c r="F11" i="29"/>
  <c r="D9" i="29"/>
  <c r="D11" i="29"/>
  <c r="D23" i="19"/>
  <c r="H43" i="29"/>
  <c r="H41" i="29"/>
  <c r="I83" i="28"/>
  <c r="I81" i="28"/>
  <c r="I41" i="28"/>
  <c r="I39" i="28"/>
  <c r="E14" i="28"/>
  <c r="G7" i="28"/>
  <c r="E7" i="28"/>
  <c r="E5" i="28"/>
  <c r="I51" i="30"/>
  <c r="I49" i="30"/>
  <c r="G6" i="30"/>
  <c r="E6" i="30"/>
  <c r="E4" i="30"/>
  <c r="E11" i="30"/>
  <c r="I65" i="28"/>
  <c r="J26" i="30"/>
  <c r="J27" i="30"/>
  <c r="J28" i="30"/>
  <c r="J29" i="30"/>
  <c r="J30" i="30"/>
  <c r="J31" i="30"/>
  <c r="J32" i="30"/>
  <c r="J33" i="30"/>
  <c r="J34" i="30"/>
  <c r="J36" i="30"/>
  <c r="J37" i="30"/>
  <c r="J38" i="30"/>
  <c r="J39" i="30"/>
  <c r="J40" i="30"/>
  <c r="J41" i="30"/>
  <c r="J42" i="30"/>
  <c r="J43" i="30"/>
  <c r="J44" i="30"/>
  <c r="J45" i="30"/>
  <c r="J25" i="30"/>
  <c r="J23" i="30"/>
  <c r="J18" i="30"/>
  <c r="J22" i="30"/>
  <c r="H26" i="30"/>
  <c r="H27" i="30"/>
  <c r="H28" i="30"/>
  <c r="H29" i="30"/>
  <c r="H30" i="30"/>
  <c r="H31" i="30"/>
  <c r="H32" i="30"/>
  <c r="H33" i="30"/>
  <c r="H34" i="30"/>
  <c r="H36" i="30"/>
  <c r="H37" i="30"/>
  <c r="H38" i="30"/>
  <c r="H39" i="30"/>
  <c r="H40" i="30"/>
  <c r="H41" i="30"/>
  <c r="H42" i="30"/>
  <c r="H43" i="30"/>
  <c r="H44" i="30"/>
  <c r="H45" i="30"/>
  <c r="H24" i="30"/>
  <c r="H25" i="30"/>
  <c r="H20" i="30"/>
  <c r="H21" i="30"/>
  <c r="H18" i="30"/>
  <c r="G43" i="30"/>
  <c r="G44" i="30"/>
  <c r="J17" i="30"/>
  <c r="H17" i="30"/>
  <c r="H34" i="29"/>
  <c r="F34" i="29"/>
  <c r="H23" i="29"/>
  <c r="H24" i="29"/>
  <c r="H25" i="29"/>
  <c r="H26" i="29"/>
  <c r="H27" i="29"/>
  <c r="G69" i="28"/>
  <c r="H69" i="28"/>
  <c r="I69" i="28"/>
  <c r="G70" i="28"/>
  <c r="H70" i="28"/>
  <c r="I70" i="28"/>
  <c r="G71" i="28"/>
  <c r="H71" i="28"/>
  <c r="I71" i="28"/>
  <c r="G72" i="28"/>
  <c r="H72" i="28"/>
  <c r="I72" i="28"/>
  <c r="G73" i="28"/>
  <c r="H73" i="28"/>
  <c r="I73" i="28"/>
  <c r="G74" i="28"/>
  <c r="H74" i="28"/>
  <c r="I74" i="28"/>
  <c r="G75" i="28"/>
  <c r="H75" i="28"/>
  <c r="I75" i="28"/>
  <c r="J66" i="28"/>
  <c r="K66" i="28"/>
  <c r="J68" i="28"/>
  <c r="K68" i="28"/>
  <c r="J69" i="28"/>
  <c r="K69" i="28"/>
  <c r="J70" i="28"/>
  <c r="K70" i="28"/>
  <c r="J71" i="28"/>
  <c r="K71" i="28"/>
  <c r="J72" i="28"/>
  <c r="K72" i="28"/>
  <c r="J73" i="28"/>
  <c r="K73" i="28"/>
  <c r="J74" i="28"/>
  <c r="K74" i="28"/>
  <c r="J75" i="28"/>
  <c r="K75" i="28"/>
  <c r="J76" i="28"/>
  <c r="K76" i="28"/>
  <c r="J77" i="28"/>
  <c r="K77" i="28"/>
  <c r="J78" i="28"/>
  <c r="K78" i="28"/>
  <c r="G50" i="28"/>
  <c r="H50" i="28"/>
  <c r="I50" i="28"/>
  <c r="J50" i="28"/>
  <c r="K50" i="28"/>
  <c r="G51" i="28"/>
  <c r="H51" i="28"/>
  <c r="I51" i="28"/>
  <c r="J51" i="28"/>
  <c r="K51" i="28"/>
  <c r="G52" i="28"/>
  <c r="H52" i="28"/>
  <c r="J52" i="28"/>
  <c r="K52" i="28"/>
  <c r="G53" i="28"/>
  <c r="H53" i="28"/>
  <c r="I53" i="28"/>
  <c r="J53" i="28"/>
  <c r="K53" i="28"/>
  <c r="G54" i="28"/>
  <c r="H54" i="28"/>
  <c r="I54" i="28"/>
  <c r="J54" i="28"/>
  <c r="K54" i="28"/>
  <c r="G55" i="28"/>
  <c r="H55" i="28"/>
  <c r="J55" i="28"/>
  <c r="K55" i="28"/>
  <c r="G56" i="28"/>
  <c r="H56" i="28"/>
  <c r="I56" i="28"/>
  <c r="J56" i="28"/>
  <c r="K56" i="28"/>
  <c r="G57" i="28"/>
  <c r="H57" i="28"/>
  <c r="I57" i="28"/>
  <c r="J57" i="28"/>
  <c r="K57" i="28"/>
  <c r="G58" i="28"/>
  <c r="H58" i="28"/>
  <c r="I58" i="28"/>
  <c r="J58" i="28"/>
  <c r="K58" i="28"/>
  <c r="G59" i="28"/>
  <c r="H59" i="28"/>
  <c r="I59" i="28"/>
  <c r="J59" i="28"/>
  <c r="K59" i="28"/>
  <c r="G60" i="28"/>
  <c r="H60" i="28"/>
  <c r="I60" i="28"/>
  <c r="J60" i="28"/>
  <c r="K60" i="28"/>
  <c r="G61" i="28"/>
  <c r="H61" i="28"/>
  <c r="J61" i="28"/>
  <c r="K61" i="28"/>
  <c r="G62" i="28"/>
  <c r="H62" i="28"/>
  <c r="J62" i="28"/>
  <c r="K62" i="28"/>
  <c r="H63" i="28"/>
  <c r="I63" i="28"/>
  <c r="J63" i="28"/>
  <c r="K63" i="28"/>
  <c r="G64" i="28"/>
  <c r="H64" i="28"/>
  <c r="I64" i="28"/>
  <c r="J64" i="28"/>
  <c r="K64" i="28"/>
  <c r="G65" i="28"/>
  <c r="H65" i="28"/>
  <c r="J65" i="28"/>
  <c r="K65" i="28"/>
  <c r="G35" i="28"/>
  <c r="H35" i="28"/>
  <c r="I35" i="28"/>
  <c r="J33" i="28"/>
  <c r="K33" i="28"/>
  <c r="J34" i="28"/>
  <c r="K34" i="28"/>
  <c r="J35" i="28"/>
  <c r="K35" i="28"/>
  <c r="J36" i="28"/>
  <c r="K36" i="28"/>
  <c r="G22" i="28"/>
  <c r="H22" i="28"/>
  <c r="I22" i="28"/>
  <c r="J22" i="28"/>
  <c r="K22" i="28"/>
  <c r="G23" i="28"/>
  <c r="H23" i="28"/>
  <c r="I23" i="28"/>
  <c r="J23" i="28"/>
  <c r="K23" i="28"/>
  <c r="G24" i="28"/>
  <c r="H24" i="28"/>
  <c r="I24" i="28"/>
  <c r="J24" i="28"/>
  <c r="K24" i="28"/>
  <c r="G25" i="28"/>
  <c r="H25" i="28"/>
  <c r="I25" i="28"/>
  <c r="J25" i="28"/>
  <c r="K25" i="28"/>
  <c r="G26" i="28"/>
  <c r="H26" i="28"/>
  <c r="J26" i="28"/>
  <c r="K26" i="28"/>
  <c r="G27" i="28"/>
  <c r="H27" i="28"/>
  <c r="I27" i="28"/>
  <c r="J27" i="28"/>
  <c r="K27" i="28"/>
  <c r="G28" i="28"/>
  <c r="H28" i="28"/>
  <c r="I28" i="28"/>
  <c r="J28" i="28"/>
  <c r="K28" i="28"/>
  <c r="G29" i="28"/>
  <c r="H29" i="28"/>
  <c r="I29" i="28"/>
  <c r="J29" i="28"/>
  <c r="K29" i="28"/>
  <c r="G30" i="28"/>
  <c r="H30" i="28"/>
  <c r="J30" i="28"/>
  <c r="K30" i="28"/>
  <c r="G31" i="28"/>
  <c r="H31" i="28"/>
  <c r="J31" i="28"/>
  <c r="K31" i="28"/>
  <c r="G32" i="28"/>
  <c r="H32" i="28"/>
  <c r="I32" i="28"/>
  <c r="J32" i="28"/>
  <c r="K32" i="28"/>
  <c r="H21" i="28"/>
  <c r="I21" i="28"/>
  <c r="J21" i="28"/>
  <c r="K21" i="28"/>
  <c r="C12" i="19"/>
  <c r="C7" i="19"/>
  <c r="B7" i="19"/>
  <c r="B5" i="19"/>
  <c r="C12" i="27"/>
  <c r="C7" i="27"/>
  <c r="B7" i="27"/>
  <c r="B5" i="27"/>
  <c r="D20" i="27"/>
  <c r="E20" i="27"/>
  <c r="F20" i="27"/>
  <c r="D21" i="27"/>
  <c r="E21" i="27"/>
  <c r="F21" i="27"/>
  <c r="D22" i="27"/>
  <c r="E22" i="27"/>
  <c r="F22" i="27"/>
  <c r="D23" i="27"/>
  <c r="E23" i="27"/>
  <c r="F23" i="27"/>
  <c r="E24" i="27"/>
  <c r="F24" i="27"/>
  <c r="D25" i="27"/>
  <c r="E25" i="27"/>
  <c r="F25" i="27"/>
  <c r="D26" i="27"/>
  <c r="E26" i="27"/>
  <c r="F26" i="27"/>
  <c r="D27" i="27"/>
  <c r="E27" i="27"/>
  <c r="F27" i="27"/>
  <c r="E45" i="27"/>
  <c r="E42" i="27"/>
  <c r="D19" i="19"/>
  <c r="E19" i="19"/>
  <c r="F19" i="19"/>
  <c r="D20" i="19"/>
  <c r="E20" i="19"/>
  <c r="F20" i="19"/>
  <c r="D21" i="19"/>
  <c r="E21" i="19"/>
  <c r="F21" i="19"/>
  <c r="D22" i="19"/>
  <c r="E22" i="19"/>
  <c r="F22" i="19"/>
  <c r="E23" i="19"/>
  <c r="F23" i="19"/>
  <c r="D24" i="19"/>
  <c r="E24" i="19"/>
  <c r="F24" i="19"/>
  <c r="D25" i="19"/>
  <c r="E25" i="19"/>
  <c r="F25" i="19"/>
  <c r="D26" i="19"/>
  <c r="E26" i="19"/>
  <c r="F26" i="19"/>
  <c r="D27" i="19"/>
  <c r="E27" i="19"/>
  <c r="F27" i="19"/>
  <c r="D28" i="19"/>
  <c r="E28" i="19"/>
  <c r="F28" i="19"/>
  <c r="D29" i="19"/>
  <c r="E29" i="19"/>
  <c r="F29" i="19"/>
  <c r="D30" i="19"/>
  <c r="E30" i="19"/>
  <c r="F30" i="19"/>
  <c r="D31" i="19"/>
  <c r="E31" i="19"/>
  <c r="F31" i="19"/>
  <c r="D32" i="19"/>
  <c r="E32" i="19"/>
  <c r="F32" i="19"/>
  <c r="E18" i="19"/>
  <c r="F18" i="19"/>
  <c r="D18" i="19"/>
  <c r="E39" i="19"/>
  <c r="E36" i="19"/>
  <c r="L20" i="25"/>
  <c r="L18" i="25"/>
  <c r="L16" i="25"/>
  <c r="L15" i="25"/>
  <c r="L25" i="25"/>
  <c r="L26" i="25"/>
  <c r="L28" i="25"/>
  <c r="L29" i="25"/>
  <c r="D28" i="25"/>
  <c r="D29" i="25"/>
  <c r="D30" i="25"/>
  <c r="D31" i="25"/>
  <c r="D32" i="25"/>
  <c r="D33" i="25"/>
  <c r="E32" i="25"/>
  <c r="E33" i="25"/>
  <c r="E34" i="25"/>
  <c r="E28" i="25"/>
  <c r="E29" i="25"/>
  <c r="D25" i="25"/>
  <c r="E25" i="25"/>
  <c r="D26" i="25"/>
  <c r="E26" i="25"/>
  <c r="F25" i="25"/>
  <c r="G25" i="25"/>
  <c r="H25" i="25"/>
  <c r="I25" i="25"/>
  <c r="J25" i="25"/>
  <c r="F26" i="25"/>
  <c r="G26" i="25"/>
  <c r="H26" i="25"/>
  <c r="I26" i="25"/>
  <c r="J26" i="25"/>
  <c r="F28" i="25"/>
  <c r="G28" i="25"/>
  <c r="H28" i="25"/>
  <c r="I28" i="25"/>
  <c r="J28" i="25"/>
  <c r="F29" i="25"/>
  <c r="G29" i="25"/>
  <c r="H29" i="25"/>
  <c r="I29" i="25"/>
  <c r="J29" i="25"/>
  <c r="F30" i="25"/>
  <c r="G30" i="25"/>
  <c r="H30" i="25"/>
  <c r="I30" i="25"/>
  <c r="J30" i="25"/>
  <c r="F32" i="25"/>
  <c r="G32" i="25"/>
  <c r="H32" i="25"/>
  <c r="I32" i="25"/>
  <c r="J32" i="25"/>
  <c r="F33" i="25"/>
  <c r="G33" i="25"/>
  <c r="H33" i="25"/>
  <c r="I33" i="25"/>
  <c r="J33" i="25"/>
  <c r="F34" i="25"/>
  <c r="G34" i="25"/>
  <c r="H34" i="25"/>
  <c r="I34" i="25"/>
  <c r="J34" i="25"/>
  <c r="F35" i="25"/>
  <c r="G35" i="25"/>
  <c r="H35" i="25"/>
  <c r="I35" i="25"/>
  <c r="J35" i="25"/>
  <c r="F22" i="25"/>
  <c r="G22" i="25"/>
  <c r="H22" i="25"/>
  <c r="I22" i="25"/>
  <c r="J22" i="25"/>
  <c r="F23" i="25"/>
  <c r="G23" i="25"/>
  <c r="H23" i="25"/>
  <c r="I23" i="25"/>
  <c r="J23" i="25"/>
  <c r="D21" i="25"/>
  <c r="E21" i="25"/>
  <c r="D22" i="25"/>
  <c r="E22" i="25"/>
  <c r="D23" i="25"/>
  <c r="E23" i="25"/>
  <c r="E20" i="25"/>
  <c r="D20" i="25"/>
  <c r="G19" i="25"/>
  <c r="H19" i="25"/>
  <c r="I19" i="25"/>
  <c r="J19" i="25"/>
  <c r="F19" i="25"/>
  <c r="E18" i="25"/>
  <c r="D18" i="25"/>
  <c r="G17" i="25"/>
  <c r="H17" i="25"/>
  <c r="I17" i="25"/>
  <c r="J17" i="25"/>
  <c r="F17" i="25"/>
  <c r="D16" i="25"/>
  <c r="E16" i="25"/>
  <c r="E15" i="25"/>
  <c r="D15" i="25"/>
  <c r="G14" i="25"/>
  <c r="H14" i="25"/>
  <c r="I14" i="25"/>
  <c r="J14" i="25"/>
  <c r="F14" i="25"/>
  <c r="J40" i="25"/>
  <c r="J38" i="25"/>
  <c r="E9" i="25"/>
  <c r="F4" i="25"/>
  <c r="D4" i="25"/>
  <c r="D2" i="25"/>
  <c r="D48" i="24"/>
  <c r="D49" i="24"/>
  <c r="D50" i="24"/>
  <c r="G46" i="24"/>
  <c r="H46" i="24"/>
  <c r="I46" i="24"/>
  <c r="J46" i="24"/>
  <c r="K46" i="24"/>
  <c r="L46" i="24"/>
  <c r="G47" i="24"/>
  <c r="H47" i="24"/>
  <c r="I47" i="24"/>
  <c r="J47" i="24"/>
  <c r="K47" i="24"/>
  <c r="L47" i="24"/>
  <c r="G48" i="24"/>
  <c r="H48" i="24"/>
  <c r="I48" i="24"/>
  <c r="J48" i="24"/>
  <c r="K48" i="24"/>
  <c r="L48" i="24"/>
  <c r="N48" i="24"/>
  <c r="G49" i="24"/>
  <c r="H49" i="24"/>
  <c r="I49" i="24"/>
  <c r="J49" i="24"/>
  <c r="K49" i="24"/>
  <c r="L49" i="24"/>
  <c r="N49" i="24"/>
  <c r="G50" i="24"/>
  <c r="H50" i="24"/>
  <c r="I50" i="24"/>
  <c r="J50" i="24"/>
  <c r="K50" i="24"/>
  <c r="L50" i="24"/>
  <c r="G51" i="24"/>
  <c r="H51" i="24"/>
  <c r="I51" i="24"/>
  <c r="J51" i="24"/>
  <c r="K51" i="24"/>
  <c r="L51" i="24"/>
  <c r="N51" i="24"/>
  <c r="O51" i="24"/>
  <c r="G52" i="24"/>
  <c r="H52" i="24"/>
  <c r="I52" i="24"/>
  <c r="J52" i="24"/>
  <c r="K52" i="24"/>
  <c r="L52" i="24"/>
  <c r="N52" i="24"/>
  <c r="O52" i="24"/>
  <c r="E46" i="24"/>
  <c r="E47" i="24"/>
  <c r="D43" i="24"/>
  <c r="E43" i="24"/>
  <c r="G43" i="24"/>
  <c r="H43" i="24"/>
  <c r="I43" i="24"/>
  <c r="J43" i="24"/>
  <c r="K43" i="24"/>
  <c r="L43" i="24"/>
  <c r="N43" i="24"/>
  <c r="D44" i="24"/>
  <c r="E44" i="24"/>
  <c r="G44" i="24"/>
  <c r="H44" i="24"/>
  <c r="I44" i="24"/>
  <c r="J44" i="24"/>
  <c r="K44" i="24"/>
  <c r="L44" i="24"/>
  <c r="D45" i="24"/>
  <c r="E45" i="24"/>
  <c r="G45" i="24"/>
  <c r="H45" i="24"/>
  <c r="I45" i="24"/>
  <c r="J45" i="24"/>
  <c r="K45" i="24"/>
  <c r="L45" i="24"/>
  <c r="E42" i="24"/>
  <c r="G42" i="24"/>
  <c r="H42" i="24"/>
  <c r="I42" i="24"/>
  <c r="J42" i="24"/>
  <c r="K42" i="24"/>
  <c r="L42" i="24"/>
  <c r="N42" i="24"/>
  <c r="D42" i="24"/>
  <c r="D24" i="24"/>
  <c r="D25" i="24"/>
  <c r="D26" i="24"/>
  <c r="D27" i="24"/>
  <c r="D28" i="24"/>
  <c r="D29" i="24"/>
  <c r="D23" i="24"/>
  <c r="G22" i="24"/>
  <c r="H22" i="24"/>
  <c r="I22" i="24"/>
  <c r="J22" i="24"/>
  <c r="K22" i="24"/>
  <c r="L22" i="24"/>
  <c r="E23" i="24"/>
  <c r="G23" i="24"/>
  <c r="H23" i="24"/>
  <c r="I23" i="24"/>
  <c r="J23" i="24"/>
  <c r="K23" i="24"/>
  <c r="L23" i="24"/>
  <c r="E24" i="24"/>
  <c r="G24" i="24"/>
  <c r="H24" i="24"/>
  <c r="I24" i="24"/>
  <c r="J24" i="24"/>
  <c r="K24" i="24"/>
  <c r="L24" i="24"/>
  <c r="N24" i="24"/>
  <c r="E25" i="24"/>
  <c r="G25" i="24"/>
  <c r="H25" i="24"/>
  <c r="I25" i="24"/>
  <c r="J25" i="24"/>
  <c r="K25" i="24"/>
  <c r="L25" i="24"/>
  <c r="N25" i="24"/>
  <c r="E26" i="24"/>
  <c r="G26" i="24"/>
  <c r="H26" i="24"/>
  <c r="I26" i="24"/>
  <c r="J26" i="24"/>
  <c r="K26" i="24"/>
  <c r="L26" i="24"/>
  <c r="E27" i="24"/>
  <c r="G27" i="24"/>
  <c r="H27" i="24"/>
  <c r="I27" i="24"/>
  <c r="J27" i="24"/>
  <c r="K27" i="24"/>
  <c r="L27" i="24"/>
  <c r="E28" i="24"/>
  <c r="G28" i="24"/>
  <c r="H28" i="24"/>
  <c r="I28" i="24"/>
  <c r="J28" i="24"/>
  <c r="K28" i="24"/>
  <c r="L28" i="24"/>
  <c r="E29" i="24"/>
  <c r="G29" i="24"/>
  <c r="H29" i="24"/>
  <c r="I29" i="24"/>
  <c r="J29" i="24"/>
  <c r="K29" i="24"/>
  <c r="L29" i="24"/>
  <c r="D15" i="24"/>
  <c r="E15" i="24"/>
  <c r="G15" i="24"/>
  <c r="H15" i="24"/>
  <c r="I15" i="24"/>
  <c r="J15" i="24"/>
  <c r="K15" i="24"/>
  <c r="L15" i="24"/>
  <c r="N15" i="24"/>
  <c r="D16" i="24"/>
  <c r="E16" i="24"/>
  <c r="G16" i="24"/>
  <c r="H16" i="24"/>
  <c r="I16" i="24"/>
  <c r="J16" i="24"/>
  <c r="K16" i="24"/>
  <c r="L16" i="24"/>
  <c r="N16" i="24"/>
  <c r="D17" i="24"/>
  <c r="E17" i="24"/>
  <c r="G17" i="24"/>
  <c r="H17" i="24"/>
  <c r="I17" i="24"/>
  <c r="J17" i="24"/>
  <c r="K17" i="24"/>
  <c r="L17" i="24"/>
  <c r="N17" i="24"/>
  <c r="D19" i="24"/>
  <c r="E19" i="24"/>
  <c r="G19" i="24"/>
  <c r="H19" i="24"/>
  <c r="I19" i="24"/>
  <c r="J19" i="24"/>
  <c r="K19" i="24"/>
  <c r="L19" i="24"/>
  <c r="N19" i="24"/>
  <c r="D20" i="24"/>
  <c r="E20" i="24"/>
  <c r="G20" i="24"/>
  <c r="H20" i="24"/>
  <c r="I20" i="24"/>
  <c r="J20" i="24"/>
  <c r="K20" i="24"/>
  <c r="L20" i="24"/>
  <c r="N20" i="24"/>
  <c r="D21" i="24"/>
  <c r="E21" i="24"/>
  <c r="G21" i="24"/>
  <c r="H21" i="24"/>
  <c r="I21" i="24"/>
  <c r="J21" i="24"/>
  <c r="K21" i="24"/>
  <c r="L21" i="24"/>
  <c r="I34" i="24"/>
  <c r="I32" i="24"/>
  <c r="M58" i="24"/>
  <c r="M55" i="24"/>
  <c r="G9" i="24"/>
  <c r="G4" i="24"/>
  <c r="D4" i="24"/>
  <c r="D2" i="24"/>
  <c r="G4" i="2"/>
  <c r="D24" i="27"/>
  <c r="G63" i="28"/>
  <c r="G21" i="28"/>
  <c r="E22" i="24"/>
  <c r="E50" i="24"/>
  <c r="L14" i="24"/>
  <c r="O49" i="24"/>
  <c r="F19" i="27"/>
  <c r="O42" i="24"/>
  <c r="O50" i="24"/>
  <c r="K14" i="25" l="1"/>
  <c r="J49" i="28"/>
  <c r="D19" i="27"/>
  <c r="J27" i="25"/>
  <c r="M25" i="24"/>
  <c r="M43" i="24"/>
  <c r="M45" i="24"/>
  <c r="M28" i="24"/>
  <c r="N47" i="24"/>
  <c r="I31" i="28"/>
  <c r="K30" i="25"/>
  <c r="I21" i="25"/>
  <c r="K22" i="25"/>
  <c r="G36" i="30"/>
  <c r="G45" i="30"/>
  <c r="G23" i="30"/>
  <c r="K35" i="25"/>
  <c r="J31" i="25"/>
  <c r="G31" i="25"/>
  <c r="K34" i="25"/>
  <c r="K28" i="25"/>
  <c r="I27" i="25"/>
  <c r="K29" i="25"/>
  <c r="K25" i="25"/>
  <c r="G21" i="25"/>
  <c r="F24" i="24"/>
  <c r="G24" i="30"/>
  <c r="G18" i="30"/>
  <c r="K33" i="25"/>
  <c r="I31" i="25"/>
  <c r="H31" i="25"/>
  <c r="F31" i="25"/>
  <c r="H27" i="25"/>
  <c r="F27" i="25"/>
  <c r="M25" i="25"/>
  <c r="K26" i="25"/>
  <c r="H24" i="25"/>
  <c r="J24" i="25"/>
  <c r="F24" i="25"/>
  <c r="M49" i="24"/>
  <c r="M48" i="24"/>
  <c r="M29" i="24"/>
  <c r="M52" i="24"/>
  <c r="M27" i="24"/>
  <c r="M47" i="24"/>
  <c r="F25" i="24"/>
  <c r="F22" i="24"/>
  <c r="F26" i="24"/>
  <c r="F28" i="24"/>
  <c r="H49" i="28"/>
  <c r="I52" i="28"/>
  <c r="G38" i="30"/>
  <c r="G40" i="30"/>
  <c r="H35" i="30"/>
  <c r="G39" i="30"/>
  <c r="J35" i="30"/>
  <c r="G32" i="30"/>
  <c r="G34" i="30"/>
  <c r="G29" i="30"/>
  <c r="G30" i="30"/>
  <c r="J19" i="30"/>
  <c r="G25" i="30"/>
  <c r="G28" i="30"/>
  <c r="G26" i="30"/>
  <c r="G27" i="30"/>
  <c r="G17" i="30"/>
  <c r="H21" i="29"/>
  <c r="M28" i="25"/>
  <c r="M22" i="24"/>
  <c r="M21" i="24"/>
  <c r="M20" i="24"/>
  <c r="F20" i="24"/>
  <c r="L18" i="24"/>
  <c r="K18" i="24"/>
  <c r="E18" i="24"/>
  <c r="F19" i="24"/>
  <c r="M18" i="25"/>
  <c r="M15" i="25"/>
  <c r="F15" i="24"/>
  <c r="O24" i="24"/>
  <c r="O19" i="24"/>
  <c r="F44" i="24"/>
  <c r="H18" i="24"/>
  <c r="M23" i="24"/>
  <c r="M24" i="24"/>
  <c r="F27" i="24"/>
  <c r="M46" i="24"/>
  <c r="G14" i="24"/>
  <c r="M17" i="24"/>
  <c r="O15" i="24"/>
  <c r="F45" i="24"/>
  <c r="F42" i="24"/>
  <c r="F43" i="24"/>
  <c r="N14" i="24"/>
  <c r="F21" i="24"/>
  <c r="M51" i="24"/>
  <c r="I14" i="24"/>
  <c r="F23" i="24"/>
  <c r="M26" i="24"/>
  <c r="O25" i="24"/>
  <c r="O17" i="24"/>
  <c r="I30" i="28"/>
  <c r="I55" i="28"/>
  <c r="K49" i="28"/>
  <c r="J37" i="28"/>
  <c r="G49" i="28"/>
  <c r="I61" i="28"/>
  <c r="G33" i="30"/>
  <c r="G22" i="30"/>
  <c r="N18" i="24"/>
  <c r="J18" i="24"/>
  <c r="M15" i="24"/>
  <c r="O20" i="24"/>
  <c r="F16" i="24"/>
  <c r="G42" i="30"/>
  <c r="G41" i="30"/>
  <c r="G37" i="30"/>
  <c r="H19" i="30"/>
  <c r="I18" i="24"/>
  <c r="F17" i="24"/>
  <c r="K32" i="25"/>
  <c r="I24" i="25"/>
  <c r="E14" i="24"/>
  <c r="J14" i="24"/>
  <c r="M44" i="24"/>
  <c r="I26" i="28"/>
  <c r="H21" i="25"/>
  <c r="G31" i="30"/>
  <c r="O16" i="24"/>
  <c r="M29" i="25"/>
  <c r="F29" i="24"/>
  <c r="K23" i="25"/>
  <c r="M50" i="24"/>
  <c r="F21" i="25"/>
  <c r="M16" i="25"/>
  <c r="M19" i="24"/>
  <c r="G24" i="25"/>
  <c r="M16" i="24"/>
  <c r="G21" i="30"/>
  <c r="F50" i="24"/>
  <c r="O43" i="24"/>
  <c r="M20" i="25"/>
  <c r="I62" i="28"/>
  <c r="K19" i="25"/>
  <c r="G27" i="25"/>
  <c r="M42" i="24"/>
  <c r="K17" i="25"/>
  <c r="J21" i="25"/>
  <c r="M26" i="25"/>
  <c r="G20" i="30"/>
  <c r="G18" i="24"/>
  <c r="D14" i="24"/>
  <c r="D18" i="24"/>
  <c r="E19" i="27"/>
  <c r="K37" i="28"/>
  <c r="F18" i="27" l="1"/>
  <c r="K27" i="25"/>
  <c r="O47" i="24"/>
  <c r="N50" i="24"/>
  <c r="O18" i="24"/>
  <c r="M22" i="25"/>
  <c r="L22" i="25"/>
  <c r="J46" i="30"/>
  <c r="L33" i="25"/>
  <c r="K31" i="25"/>
  <c r="N26" i="24"/>
  <c r="N44" i="24"/>
  <c r="N23" i="24"/>
  <c r="D18" i="27"/>
  <c r="K67" i="28"/>
  <c r="G35" i="30"/>
  <c r="N21" i="24"/>
  <c r="K53" i="24"/>
  <c r="J53" i="24"/>
  <c r="G53" i="24"/>
  <c r="I53" i="24"/>
  <c r="N45" i="24"/>
  <c r="N28" i="24"/>
  <c r="N29" i="24"/>
  <c r="F18" i="24"/>
  <c r="N46" i="24"/>
  <c r="I49" i="28"/>
  <c r="L53" i="24"/>
  <c r="M18" i="24"/>
  <c r="H53" i="24"/>
  <c r="H46" i="30"/>
  <c r="G19" i="30"/>
  <c r="K24" i="25"/>
  <c r="N27" i="24"/>
  <c r="L32" i="25"/>
  <c r="L23" i="25"/>
  <c r="H36" i="25"/>
  <c r="O14" i="24"/>
  <c r="I36" i="25"/>
  <c r="J36" i="25"/>
  <c r="F36" i="25"/>
  <c r="J67" i="28"/>
  <c r="M14" i="24"/>
  <c r="G36" i="25"/>
  <c r="L34" i="25"/>
  <c r="E18" i="27"/>
  <c r="D16" i="10"/>
  <c r="K21" i="25"/>
  <c r="N22" i="24"/>
  <c r="D53" i="24"/>
  <c r="F14" i="24"/>
  <c r="O21" i="24" l="1"/>
  <c r="M33" i="25"/>
  <c r="O29" i="24"/>
  <c r="M32" i="25"/>
  <c r="M34" i="25"/>
  <c r="M23" i="25"/>
  <c r="O44" i="24"/>
  <c r="O46" i="24"/>
  <c r="O26" i="24"/>
  <c r="O27" i="24"/>
  <c r="O45" i="24"/>
  <c r="O28" i="24"/>
  <c r="K79" i="28"/>
  <c r="G46" i="30"/>
  <c r="O23" i="24"/>
  <c r="O22" i="24"/>
  <c r="N53" i="24"/>
  <c r="M53" i="24"/>
  <c r="J79" i="28"/>
  <c r="L36" i="25"/>
  <c r="K36" i="25"/>
</calcChain>
</file>

<file path=xl/sharedStrings.xml><?xml version="1.0" encoding="utf-8"?>
<sst xmlns="http://schemas.openxmlformats.org/spreadsheetml/2006/main" count="1253" uniqueCount="619">
  <si>
    <t>Turto grupė ir rūšys</t>
  </si>
  <si>
    <t>Kodas</t>
  </si>
  <si>
    <t>likutis metų pradžioje</t>
  </si>
  <si>
    <t>gauta</t>
  </si>
  <si>
    <t>iš jų</t>
  </si>
  <si>
    <t>nurašyta</t>
  </si>
  <si>
    <t>A</t>
  </si>
  <si>
    <t>B</t>
  </si>
  <si>
    <t>Biologinis turtas (daugiamečiai sodiniai)</t>
  </si>
  <si>
    <t>likviduota</t>
  </si>
  <si>
    <t>parduota</t>
  </si>
  <si>
    <t>nukainota</t>
  </si>
  <si>
    <t>priskaičiuota</t>
  </si>
  <si>
    <t>pasikeitimas dėl perkainojimo</t>
  </si>
  <si>
    <t>iš jų likviduota</t>
  </si>
  <si>
    <t>010</t>
  </si>
  <si>
    <t>011</t>
  </si>
  <si>
    <t>012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</si>
  <si>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</si>
  <si>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</si>
  <si>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</si>
  <si>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</si>
  <si>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</si>
  <si>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</si>
  <si>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</si>
  <si>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</si>
  <si>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</si>
  <si>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030</t>
  </si>
  <si>
    <t>031</t>
  </si>
  <si>
    <t>032</t>
  </si>
  <si>
    <t>040</t>
  </si>
  <si>
    <t>050</t>
  </si>
  <si>
    <t>Rodikliai</t>
  </si>
  <si>
    <t>Iš viso</t>
  </si>
  <si>
    <t>024.1</t>
  </si>
  <si>
    <t>052</t>
  </si>
  <si>
    <t>053</t>
  </si>
  <si>
    <t>054</t>
  </si>
  <si>
    <t>055</t>
  </si>
  <si>
    <t>056</t>
  </si>
  <si>
    <t>057</t>
  </si>
  <si>
    <t>058</t>
  </si>
  <si>
    <t>060</t>
  </si>
  <si>
    <t xml:space="preserve">Darbo apmokėjimas su atskaitymais </t>
  </si>
  <si>
    <t>Ilgalaikio turto nusidėvėjimas</t>
  </si>
  <si>
    <t>Produkcijos pavadinimas</t>
  </si>
  <si>
    <t>Parduota iš viso, t</t>
  </si>
  <si>
    <t>natūra</t>
  </si>
  <si>
    <t>eksportui</t>
  </si>
  <si>
    <t>Grūdai</t>
  </si>
  <si>
    <t>Linų sėmenys</t>
  </si>
  <si>
    <t>Linų šiaudeliai</t>
  </si>
  <si>
    <t>Žieminiai rapsai</t>
  </si>
  <si>
    <t>Vasariniai rapsai</t>
  </si>
  <si>
    <t>Bulvės</t>
  </si>
  <si>
    <t>Cukriniai runkeliai</t>
  </si>
  <si>
    <t>Daugiamečių žolių sėkla</t>
  </si>
  <si>
    <t>Atviro grunto daržovės</t>
  </si>
  <si>
    <t>Uždaro grunto daržovės</t>
  </si>
  <si>
    <t>Vaisiai</t>
  </si>
  <si>
    <t>Uogos</t>
  </si>
  <si>
    <t>Lauko gėlininkystė</t>
  </si>
  <si>
    <t>Šiltnamių gėlininkystė</t>
  </si>
  <si>
    <t>Pievagrybiai</t>
  </si>
  <si>
    <t>Kita augalininkystės produkcija</t>
  </si>
  <si>
    <t>Paukščiai (vienadieniai), tūkst. vnt.</t>
  </si>
  <si>
    <t>Pienas</t>
  </si>
  <si>
    <t>Vilna</t>
  </si>
  <si>
    <t>Kiaušiniai, tūkst. vnt.</t>
  </si>
  <si>
    <t>Kita gyvulininkystės produkcija</t>
  </si>
  <si>
    <t>Iš viso (200, 330, 340, 350, 360, 380 kodų suma)</t>
  </si>
  <si>
    <t>Pramoninė produkcija</t>
  </si>
  <si>
    <t>Kitos produkcijos, darbų ir paslaugų realizavimas</t>
  </si>
  <si>
    <t>įskaitomuoju svoriu</t>
  </si>
  <si>
    <t>Straipsnių pavadinimas</t>
  </si>
  <si>
    <t>Suma Lt</t>
  </si>
  <si>
    <t>iš jų:</t>
  </si>
  <si>
    <r>
      <t xml:space="preserve">Dotacijos, susijusios su turtu </t>
    </r>
    <r>
      <rPr>
        <vertAlign val="superscript"/>
        <sz val="11"/>
        <color indexed="8"/>
        <rFont val="Times New Roman"/>
        <family val="1"/>
        <charset val="186"/>
      </rPr>
      <t>3</t>
    </r>
  </si>
  <si>
    <r>
      <t>2 </t>
    </r>
    <r>
      <rPr>
        <sz val="11"/>
        <color indexed="8"/>
        <rFont val="Times New Roman"/>
        <family val="1"/>
        <charset val="186"/>
      </rPr>
      <t>Parodoma dotacijų ir subsidijų suma, kuria ataskaitiniais metais buvo sumažintos patirtos išlaidos.</t>
    </r>
  </si>
  <si>
    <r>
      <t>3 </t>
    </r>
    <r>
      <rPr>
        <sz val="11"/>
        <color indexed="8"/>
        <rFont val="Times New Roman"/>
        <family val="1"/>
        <charset val="186"/>
      </rPr>
      <t>Parodoma ataskaitiniais metais gauta parama, susijusi su investicinių projektų įgyvendinimu.</t>
    </r>
  </si>
  <si>
    <t>val.</t>
  </si>
  <si>
    <t>min.</t>
  </si>
  <si>
    <t xml:space="preserve">Kodas </t>
  </si>
  <si>
    <t xml:space="preserve">Derlingumas iš 1 ha 100 kg </t>
  </si>
  <si>
    <t>Išlaidos Lt</t>
  </si>
  <si>
    <t>sėklos ir sodinamoji medžiaga</t>
  </si>
  <si>
    <t>trąšos ir dirvos pagerinimo medžiagos</t>
  </si>
  <si>
    <t>naftos produktai ir dujos</t>
  </si>
  <si>
    <t>elektros energija</t>
  </si>
  <si>
    <t>kitos išlaidos</t>
  </si>
  <si>
    <t>iš viso išlaidų</t>
  </si>
  <si>
    <t xml:space="preserve">Iš jų 
išlaidos pagrindinei produkcijai Lt
</t>
  </si>
  <si>
    <t>Produkcijos vieneto savikaina Lt</t>
  </si>
  <si>
    <t>darbo apmokėjimas su atskaitymais valstyb. soc.ir sveikatos draudimui</t>
  </si>
  <si>
    <t>Produkcijos kiekis, t</t>
  </si>
  <si>
    <t>Plotas, ha</t>
  </si>
  <si>
    <t>Grūdai (po apdorojimo)</t>
  </si>
  <si>
    <t>Rapsai</t>
  </si>
  <si>
    <t xml:space="preserve">         šiaudeliai</t>
  </si>
  <si>
    <t>Pašariniai šakniavaisiai</t>
  </si>
  <si>
    <t>Vaisiai (sėklavaisiai, kaulavaisiai)</t>
  </si>
  <si>
    <t>Uogos (braškės, serbentai ir kitos)</t>
  </si>
  <si>
    <t>Vienmetės žolės šienui</t>
  </si>
  <si>
    <t>Pievos ir ganyklos</t>
  </si>
  <si>
    <t>Silosas</t>
  </si>
  <si>
    <t>Šienainis</t>
  </si>
  <si>
    <t>Kita produkcija</t>
  </si>
  <si>
    <t>Išlaidos kitų metų derliui</t>
  </si>
  <si>
    <t>IŠ VISO</t>
  </si>
  <si>
    <t>013</t>
  </si>
  <si>
    <t>070</t>
  </si>
  <si>
    <t>080</t>
  </si>
  <si>
    <t>100</t>
  </si>
  <si>
    <t>090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</si>
  <si>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</si>
  <si>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</si>
  <si>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</si>
  <si>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</si>
  <si>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</si>
  <si>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</si>
  <si>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</si>
  <si>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</si>
  <si>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</si>
  <si>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</si>
  <si>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</si>
  <si>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</si>
  <si>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</si>
  <si>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</si>
  <si>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iš jų: žieminiai</t>
  </si>
  <si>
    <t>Vidutinis metinis gyvulių skaičius</t>
  </si>
  <si>
    <t>darbo apmokėjimas su atskaitymais valstyb. soc. ir sveikatos draudimui</t>
  </si>
  <si>
    <t>pašarai</t>
  </si>
  <si>
    <t>Iš jų išlaidos pagrindinei produkcijai Lt</t>
  </si>
  <si>
    <t>Produkcijos kiekis t</t>
  </si>
  <si>
    <r>
      <t xml:space="preserve">Galvijininkystė </t>
    </r>
    <r>
      <rPr>
        <sz val="11"/>
        <color indexed="8"/>
        <rFont val="Times New Roman"/>
        <family val="1"/>
        <charset val="186"/>
      </rPr>
      <t>Pagrindinės bandos produkcija</t>
    </r>
  </si>
  <si>
    <t xml:space="preserve">   pienas </t>
  </si>
  <si>
    <t xml:space="preserve">   prievaisa vnt.</t>
  </si>
  <si>
    <t>Galvijų prieauglio ir penimų gyvulių produkcija</t>
  </si>
  <si>
    <t xml:space="preserve">   priesvoris </t>
  </si>
  <si>
    <t>Kiaulininkystė, iš viso</t>
  </si>
  <si>
    <t xml:space="preserve">Avininkystė </t>
  </si>
  <si>
    <t xml:space="preserve">   iš jų:    priesvoris </t>
  </si>
  <si>
    <t xml:space="preserve">   vilna </t>
  </si>
  <si>
    <r>
      <t xml:space="preserve">Paukštininkystė </t>
    </r>
    <r>
      <rPr>
        <sz val="11"/>
        <color indexed="8"/>
        <rFont val="Times New Roman"/>
        <family val="1"/>
        <charset val="186"/>
      </rPr>
      <t xml:space="preserve">Vištų produkcija, </t>
    </r>
    <r>
      <rPr>
        <b/>
        <sz val="11"/>
        <color indexed="8"/>
        <rFont val="Times New Roman"/>
        <family val="1"/>
        <charset val="186"/>
      </rPr>
      <t>iš viso</t>
    </r>
  </si>
  <si>
    <t xml:space="preserve">   iš jų:    kiaušiniai tūkst. vnt.</t>
  </si>
  <si>
    <r>
      <t xml:space="preserve">Kitų paukščių produkcija, </t>
    </r>
    <r>
      <rPr>
        <b/>
        <sz val="11"/>
        <color indexed="8"/>
        <rFont val="Times New Roman"/>
        <family val="1"/>
        <charset val="186"/>
      </rPr>
      <t>iš viso</t>
    </r>
  </si>
  <si>
    <t>Arklininkystė, iš viso</t>
  </si>
  <si>
    <t>Bitininkystė, iš viso</t>
  </si>
  <si>
    <t xml:space="preserve">   t. sk.    medus kg</t>
  </si>
  <si>
    <t xml:space="preserve">   vaškas kg</t>
  </si>
  <si>
    <t>Žuvininkystė</t>
  </si>
  <si>
    <t xml:space="preserve">   iš jų priesvoris </t>
  </si>
  <si>
    <t>Pajamos</t>
  </si>
  <si>
    <t>pagaminta</t>
  </si>
  <si>
    <t>pirkta ir kitaip gauta</t>
  </si>
  <si>
    <t>iš jų importuota</t>
  </si>
  <si>
    <t>pašarui</t>
  </si>
  <si>
    <t>sėklai</t>
  </si>
  <si>
    <t>duota perdirbti</t>
  </si>
  <si>
    <t>produkcijos laikymo nuostoliai</t>
  </si>
  <si>
    <t>Grūdai, iš viso</t>
  </si>
  <si>
    <t xml:space="preserve">Bulvės  </t>
  </si>
  <si>
    <t>Daržovės</t>
  </si>
  <si>
    <t>Vaisiai ir uogos</t>
  </si>
  <si>
    <t>Miltai ir kiti grūdų perdirbimo produktai</t>
  </si>
  <si>
    <t>Mėsa skerdienos svoriu</t>
  </si>
  <si>
    <t>Metų pabaigoje</t>
  </si>
  <si>
    <t>Gyvulių grupės</t>
  </si>
  <si>
    <t>vnt.</t>
  </si>
  <si>
    <t>vertė Lt</t>
  </si>
  <si>
    <t>Metų pradžioje vnt.</t>
  </si>
  <si>
    <t>Galvijai</t>
  </si>
  <si>
    <t xml:space="preserve">   iš jų:   melžiamos karvės</t>
  </si>
  <si>
    <t xml:space="preserve">   karvės žindenės</t>
  </si>
  <si>
    <t xml:space="preserve">   buliai reproduktoriai</t>
  </si>
  <si>
    <t>Kiaulės</t>
  </si>
  <si>
    <t>Avys ir ožkos</t>
  </si>
  <si>
    <t xml:space="preserve">   iš jų    vedeklės</t>
  </si>
  <si>
    <t>Visų amžių grupių paukščiai tūkst. vnt.</t>
  </si>
  <si>
    <t xml:space="preserve">   iš jų    dedeklės</t>
  </si>
  <si>
    <t>Arkliai</t>
  </si>
  <si>
    <t xml:space="preserve">   iš jų   suaugę</t>
  </si>
  <si>
    <t>Triušiai</t>
  </si>
  <si>
    <t>Švelniakailiai žvėreliai</t>
  </si>
  <si>
    <t>Bičių šeimos</t>
  </si>
  <si>
    <t>041</t>
  </si>
  <si>
    <t>051</t>
  </si>
  <si>
    <t>Nuomojama žemė ha</t>
  </si>
  <si>
    <t>iš valstybės</t>
  </si>
  <si>
    <t>iš fizinių asmenų</t>
  </si>
  <si>
    <t>Nuosava žemė ha</t>
  </si>
  <si>
    <t>Bendras žemės plotas</t>
  </si>
  <si>
    <t>Iš viso ž. ū. naudmenų</t>
  </si>
  <si>
    <t xml:space="preserve">   iš jų:   ariama žemė</t>
  </si>
  <si>
    <t xml:space="preserve">   sodai ir uogynai</t>
  </si>
  <si>
    <t xml:space="preserve">      iš jų derančio amžiaus</t>
  </si>
  <si>
    <t xml:space="preserve">   pievos ir ganyklos</t>
  </si>
  <si>
    <t>Kita žemė</t>
  </si>
  <si>
    <t>Miškai</t>
  </si>
  <si>
    <t>Nusausinta žemė</t>
  </si>
  <si>
    <t>Drėkinama žemė</t>
  </si>
  <si>
    <t>042</t>
  </si>
  <si>
    <t>043</t>
  </si>
  <si>
    <t>044</t>
  </si>
  <si>
    <t>021.1</t>
  </si>
  <si>
    <t>022.1</t>
  </si>
  <si>
    <t>057.1</t>
  </si>
  <si>
    <t>057.2</t>
  </si>
  <si>
    <t>057.3</t>
  </si>
  <si>
    <t>014</t>
  </si>
  <si>
    <t>015</t>
  </si>
  <si>
    <t>016</t>
  </si>
  <si>
    <t>017</t>
  </si>
  <si>
    <t>018</t>
  </si>
  <si>
    <t>019</t>
  </si>
  <si>
    <t>likutis metų pabaigoje (10+11+12-13)</t>
  </si>
  <si>
    <t>likutis metų pabaigoje (1+2+4-5-8)</t>
  </si>
  <si>
    <r>
      <t>Lietuvos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Respublikos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žemės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ūkio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ministro</t>
    </r>
  </si>
  <si>
    <r>
      <t>(bendrovės</t>
    </r>
    <r>
      <rPr>
        <sz val="12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(įmonės)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pavadinimas)</t>
    </r>
  </si>
  <si>
    <r>
      <t>2005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m.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gruodžio</t>
    </r>
    <r>
      <rPr>
        <sz val="12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19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d.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įsakymu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Nr.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3D-586</t>
    </r>
  </si>
  <si>
    <r>
      <t>(įmonės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kodas,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adresas)</t>
    </r>
  </si>
  <si>
    <r>
      <t>(užpildymo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data)</t>
    </r>
  </si>
  <si>
    <t>Bendrovės (įmonės) vadonas</t>
  </si>
  <si>
    <t xml:space="preserve"> (parašas)</t>
  </si>
  <si>
    <t>(vardas ir pavardė)</t>
  </si>
  <si>
    <t>Vyr. finansininkas (buhalteris)</t>
  </si>
  <si>
    <t xml:space="preserve">       vasariniai</t>
  </si>
  <si>
    <t xml:space="preserve">       ankštiniai</t>
  </si>
  <si>
    <t>Linai: sėmenys</t>
  </si>
  <si>
    <r>
      <t>Daugiametės žolės šienui</t>
    </r>
    <r>
      <rPr>
        <strike/>
        <sz val="11"/>
        <color indexed="8"/>
        <rFont val="Times New Roman"/>
        <family val="1"/>
        <charset val="186"/>
      </rPr>
      <t xml:space="preserve"> </t>
    </r>
    <r>
      <rPr>
        <sz val="11"/>
        <color indexed="8"/>
        <rFont val="Times New Roman"/>
        <family val="1"/>
        <charset val="186"/>
      </rPr>
      <t xml:space="preserve"> </t>
    </r>
  </si>
  <si>
    <t xml:space="preserve">                    žaliajai masei</t>
  </si>
  <si>
    <t>Vidutinis darbo dienų skaičius vienam darbuotojui:</t>
  </si>
  <si>
    <t>dienos.</t>
  </si>
  <si>
    <t>Patikrinimui:</t>
  </si>
  <si>
    <t>Nr.</t>
  </si>
  <si>
    <r>
      <t>Forma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(kodas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34005)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patvirtinta</t>
    </r>
  </si>
  <si>
    <t>ŽEMĖS ŪKIO BENDROVĖS (ĮMONĖS) AUGALININKYSTĖS PRODUKCIJOS</t>
  </si>
  <si>
    <t>5-ŽŪ – METINĖ</t>
  </si>
  <si>
    <r>
      <t>Forma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(kodas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34006)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patvirtinta</t>
    </r>
  </si>
  <si>
    <t>6-ŽŪ - METINĖ</t>
  </si>
  <si>
    <t xml:space="preserve">   iš jų paršavedės</t>
  </si>
  <si>
    <r>
      <t>Lietuvos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Respublikos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žemės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ūkio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ministro</t>
    </r>
  </si>
  <si>
    <r>
      <t>2005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m.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gruodžio</t>
    </r>
    <r>
      <rPr>
        <sz val="9"/>
        <rFont val="Times New Roman"/>
        <family val="1"/>
      </rPr>
      <t xml:space="preserve">  </t>
    </r>
    <r>
      <rPr>
        <sz val="9"/>
        <color indexed="8"/>
        <rFont val="Times New Roman"/>
        <family val="1"/>
      </rPr>
      <t>19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d.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įsakymu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Nr.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3D-586</t>
    </r>
  </si>
  <si>
    <t>8-ŽŪ – METINĖ</t>
  </si>
  <si>
    <t>ŽEMĖS ŪKIO BENDROVĖS (ĮMONĖS)</t>
  </si>
  <si>
    <t>9-ŽŪ – METINĖ</t>
  </si>
  <si>
    <r>
      <t>Forma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(kodas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34008)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patvirtinta</t>
    </r>
  </si>
  <si>
    <t>061</t>
  </si>
  <si>
    <t>062</t>
  </si>
  <si>
    <t>x</t>
  </si>
  <si>
    <t>600</t>
  </si>
  <si>
    <t>IŠ VISO (180, 390, 400, 500 kodų suma)</t>
  </si>
  <si>
    <t>515</t>
  </si>
  <si>
    <t>sandėliavimas (EVRK 63.1)</t>
  </si>
  <si>
    <t>514</t>
  </si>
  <si>
    <t>transportas (EVRK 60.24)</t>
  </si>
  <si>
    <t>513</t>
  </si>
  <si>
    <t>žemės ūkio paslaugos (EVRK 01.4)</t>
  </si>
  <si>
    <t>512</t>
  </si>
  <si>
    <t>511</t>
  </si>
  <si>
    <t>iš jo:
didmeninė prekyba (EVRK 51 išskyrus 51.1 didmeninė
prekyba už atlyginimą ar pagal sutartį)</t>
  </si>
  <si>
    <t>500</t>
  </si>
  <si>
    <t>413</t>
  </si>
  <si>
    <t>statyba (EVRK 45)</t>
  </si>
  <si>
    <t>412</t>
  </si>
  <si>
    <t>žemės ir miško ūkio traktorių (EVRK 29.31.20) ir kitos
technikos remontas (EVRK 29.32, 10, 20, 30, 40, 50)</t>
  </si>
  <si>
    <t>411</t>
  </si>
  <si>
    <t>medienos ir medienos gaminių gamyba (EVRK 20)</t>
  </si>
  <si>
    <t>410</t>
  </si>
  <si>
    <t>iš jos:
žemės ūkio produkcijos apdorojimas ir perdirbimas</t>
  </si>
  <si>
    <t>400</t>
  </si>
  <si>
    <t>390</t>
  </si>
  <si>
    <t>380</t>
  </si>
  <si>
    <t>360</t>
  </si>
  <si>
    <t>350</t>
  </si>
  <si>
    <t>340</t>
  </si>
  <si>
    <t>330</t>
  </si>
  <si>
    <t>320</t>
  </si>
  <si>
    <t>kitų gyvulių</t>
  </si>
  <si>
    <t>310</t>
  </si>
  <si>
    <t>kiaulių</t>
  </si>
  <si>
    <t>300</t>
  </si>
  <si>
    <t>kitas pardavimas (gyvuoju svoriu):
galvijų</t>
  </si>
  <si>
    <t>290</t>
  </si>
  <si>
    <t>280</t>
  </si>
  <si>
    <t>270</t>
  </si>
  <si>
    <t>parduota veislei (gyvuoju svoriu):
galvijų</t>
  </si>
  <si>
    <t>260</t>
  </si>
  <si>
    <t>250</t>
  </si>
  <si>
    <t>arklių</t>
  </si>
  <si>
    <t>paukščių</t>
  </si>
  <si>
    <t>Gyvulininkystės produkcija
Gyvuliai ir paukščiai gyvuoju svoriu
(nuo 210 iki 320 kodų suma)</t>
  </si>
  <si>
    <t>įskaito-muoju   
svoriu</t>
  </si>
  <si>
    <t>Pardavimų
pajamos,
Lt</t>
  </si>
  <si>
    <t>Parduotos
produkcijos
savikaina,
Lt</t>
  </si>
  <si>
    <t>Iš viso (nuo 010 iki 170 kodų suma)</t>
  </si>
  <si>
    <t>Augalininkystės produkcija
Grūdai</t>
  </si>
  <si>
    <t>(užpildymo data)</t>
  </si>
  <si>
    <t>NR.</t>
  </si>
  <si>
    <t>4-ŽŪ – METINĖ</t>
  </si>
  <si>
    <t>ŽEMĖS ŪKIO BENDROVĖS (ĮMONĖS) ŽEMĖS ŪKIO</t>
  </si>
  <si>
    <t>(įmonės kodas, adresas)</t>
  </si>
  <si>
    <t>(bendrovės  (įmonės) pavadinimas)</t>
  </si>
  <si>
    <r>
      <t>Forma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(kodas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34004)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patvirtinta</t>
    </r>
  </si>
  <si>
    <t>iš jų:
parduota mėsai (gyvuoju svoriu): galvijų</t>
  </si>
  <si>
    <t>Formos (kodas 34004), patvirtintos</t>
  </si>
  <si>
    <t>Lietuvos Respublikos žemės ūkio ministro</t>
  </si>
  <si>
    <t>2005 m. gruodžio 19 d. įsakymu Nr. 3D- 586,</t>
  </si>
  <si>
    <t>priedas</t>
  </si>
  <si>
    <t>(Lietuvos Respublikos žemės ūkio ministro</t>
  </si>
  <si>
    <t>2010 m. gruodžio 3 d. įsakymo Nr. 3D-1047</t>
  </si>
  <si>
    <t>redakcija)</t>
  </si>
  <si>
    <t>GAUTA DOTACIJŲ IR SUBSIDIJŲ</t>
  </si>
  <si>
    <r>
      <t xml:space="preserve">Dotacijos ir subsidijos, negautoms pajamoms kompensuoti </t>
    </r>
    <r>
      <rPr>
        <vertAlign val="superscript"/>
        <sz val="12"/>
        <color indexed="8"/>
        <rFont val="Times New Roman"/>
        <family val="1"/>
        <charset val="186"/>
      </rPr>
      <t>1</t>
    </r>
  </si>
  <si>
    <t xml:space="preserve">  už pasėlius ir žemės ūkio naudmenis</t>
  </si>
  <si>
    <t xml:space="preserve">  už gyvulius</t>
  </si>
  <si>
    <t>kitos kompensacinės išmokos negautoms pajamoms
kompensuoti</t>
  </si>
  <si>
    <r>
      <t xml:space="preserve">  Dotacijos ir subsidijos patirtoms išlaidoms kompensuoti </t>
    </r>
    <r>
      <rPr>
        <vertAlign val="superscript"/>
        <sz val="12"/>
        <color indexed="8"/>
        <rFont val="Times New Roman"/>
        <family val="1"/>
        <charset val="186"/>
      </rPr>
      <t>2</t>
    </r>
  </si>
  <si>
    <r>
      <t xml:space="preserve">Dotacijos, susijusios su turtu </t>
    </r>
    <r>
      <rPr>
        <vertAlign val="superscript"/>
        <sz val="12"/>
        <color indexed="8"/>
        <rFont val="Times New Roman"/>
        <family val="1"/>
        <charset val="186"/>
      </rPr>
      <t>3</t>
    </r>
  </si>
  <si>
    <r>
      <rPr>
        <vertAlign val="superscript"/>
        <sz val="12"/>
        <color indexed="8"/>
        <rFont val="Times New Roman"/>
        <family val="1"/>
        <charset val="186"/>
      </rPr>
      <t xml:space="preserve">   1</t>
    </r>
    <r>
      <rPr>
        <sz val="12"/>
        <color indexed="8"/>
        <rFont val="Times New Roman"/>
        <family val="1"/>
        <charset val="186"/>
      </rPr>
      <t xml:space="preserve"> Parodoma gautos ir gautinos paramos lėšos už ataskaitiniais metais deklaruotus pasėlius, žemės</t>
    </r>
  </si>
  <si>
    <t xml:space="preserve">ūkio naudmenas, gyvulius ir kitos teisės aktų nustatyta tvarka teikiamos kompensacinės išmokos pajamų lygiui palaikyti.
</t>
  </si>
  <si>
    <r>
      <rPr>
        <vertAlign val="superscript"/>
        <sz val="12"/>
        <color indexed="8"/>
        <rFont val="Times New Roman"/>
        <family val="1"/>
        <charset val="186"/>
      </rPr>
      <t xml:space="preserve">   2</t>
    </r>
    <r>
      <rPr>
        <sz val="12"/>
        <color indexed="8"/>
        <rFont val="Times New Roman"/>
        <family val="1"/>
        <charset val="186"/>
      </rPr>
      <t xml:space="preserve"> Parodoma dotacijų ir subsidijų suma, kuria ataskaitiniais metais buvo sumažintos patirtos išlaidos.</t>
    </r>
  </si>
  <si>
    <r>
      <rPr>
        <vertAlign val="superscript"/>
        <sz val="12"/>
        <color indexed="8"/>
        <rFont val="Times New Roman"/>
        <family val="1"/>
        <charset val="186"/>
      </rPr>
      <t xml:space="preserve">   3</t>
    </r>
    <r>
      <rPr>
        <sz val="12"/>
        <color indexed="8"/>
        <rFont val="Times New Roman"/>
        <family val="1"/>
        <charset val="186"/>
      </rPr>
      <t xml:space="preserve"> Parodoma ataskaitiniais metais gauta parama, susijusi su investicinių projektų įgyvendinimu.</t>
    </r>
  </si>
  <si>
    <r>
      <t xml:space="preserve">Prašome nurodyti, kiek laiko skyrėte statistiniams duomenims rengti ir patvirtintoms formoms pildyti </t>
    </r>
    <r>
      <rPr>
        <vertAlign val="superscript"/>
        <sz val="12"/>
        <color indexed="8"/>
        <rFont val="Times New Roman"/>
        <family val="1"/>
        <charset val="186"/>
      </rPr>
      <t>1</t>
    </r>
    <r>
      <rPr>
        <sz val="12"/>
        <color indexed="8"/>
        <rFont val="Times New Roman"/>
        <family val="1"/>
        <charset val="186"/>
      </rPr>
      <t xml:space="preserve">
</t>
    </r>
  </si>
  <si>
    <t>(Parašas)</t>
  </si>
  <si>
    <t>(Vardas ir pavardė)</t>
  </si>
  <si>
    <t>3-ŽŪ – METINĖ</t>
  </si>
  <si>
    <t>Iš viso, Lt</t>
  </si>
  <si>
    <t>augalininkystė, Lt</t>
  </si>
  <si>
    <t>gyvulininkystė, Lt</t>
  </si>
  <si>
    <t>Darbo apmokėjimas su atsiskaitymais</t>
  </si>
  <si>
    <t xml:space="preserve"> iš jo valstybiniam socialiniam ir sveikatos draudimui</t>
  </si>
  <si>
    <t>Materialinės išlaidos iš viso</t>
  </si>
  <si>
    <t xml:space="preserve"> iš jų sėklos ir sodinamoji medžiaga</t>
  </si>
  <si>
    <t xml:space="preserve">     iš jų pirktos sėklos ir sodinamoji medžiaga</t>
  </si>
  <si>
    <t xml:space="preserve"> pašarai</t>
  </si>
  <si>
    <t xml:space="preserve">     iš jų kombinuotieji pašarai</t>
  </si>
  <si>
    <t xml:space="preserve"> naftos produktai ir dujos</t>
  </si>
  <si>
    <t xml:space="preserve">     iš jų dyzelinas</t>
  </si>
  <si>
    <t xml:space="preserve"> elektros energija</t>
  </si>
  <si>
    <t xml:space="preserve"> augalų apsaugos priemonės</t>
  </si>
  <si>
    <t xml:space="preserve"> farmaciniai preparatai</t>
  </si>
  <si>
    <t xml:space="preserve"> atsarginės dalys</t>
  </si>
  <si>
    <t xml:space="preserve"> ž.ū. pastatų remontas</t>
  </si>
  <si>
    <t xml:space="preserve"> veterinarijos paslaugų apmokėjimas</t>
  </si>
  <si>
    <t xml:space="preserve"> kitos materialinės išlaidos</t>
  </si>
  <si>
    <t>Kitos išlaidos iš viso</t>
  </si>
  <si>
    <t xml:space="preserve"> sumokėtos palūkanos už paskolas</t>
  </si>
  <si>
    <t xml:space="preserve"> žemės nuomos mokestis</t>
  </si>
  <si>
    <t xml:space="preserve"> žemės mokestis</t>
  </si>
  <si>
    <t xml:space="preserve"> kito ilgalaikio turto nuomos išlaidos</t>
  </si>
  <si>
    <t xml:space="preserve"> draudimo išlaidos</t>
  </si>
  <si>
    <t xml:space="preserve"> kiti mokesčiai, susiję su gamyba</t>
  </si>
  <si>
    <t xml:space="preserve">     iš jų:</t>
  </si>
  <si>
    <t xml:space="preserve"> kitos išlaidos</t>
  </si>
  <si>
    <t>Iš viso : (010, 020, 040, 050 kodai)</t>
  </si>
  <si>
    <t>Bendrovės (įmonės) vadovas</t>
  </si>
  <si>
    <t>ŽEMĖS ŪKIO BENDROVĖS (ĮMONĖS) GYVULIŲ SKAIČIAUS</t>
  </si>
  <si>
    <t>VĮ Žemės ūkio informacijos ir kaimo  verslo centrui, V. Kudirkos g.18-1, 03105 Vilnius</t>
  </si>
  <si>
    <t xml:space="preserve">VĮ Žemės ūkio informacijos ir kaimo  verslo centrui,
V. Kudirkos g.18-1, 03105 Vilnius </t>
  </si>
  <si>
    <t>VĮ Žemės ūkio informacijos ir kaimo  verslo centrui,
V. Kudirkos g.18-1, 03105 Vilnius</t>
  </si>
  <si>
    <r>
      <rPr>
        <vertAlign val="superscript"/>
        <sz val="12"/>
        <color indexed="8"/>
        <rFont val="Times New Roman"/>
        <family val="1"/>
        <charset val="186"/>
      </rPr>
      <t xml:space="preserve">1 </t>
    </r>
    <r>
      <rPr>
        <sz val="12"/>
        <color indexed="8"/>
        <rFont val="Times New Roman"/>
        <family val="1"/>
        <charset val="186"/>
      </rPr>
      <t>Parodomas darbo laikas, skirtas statistiniams duomenims parengti ir Lietuvos Respublikos žemės ūkio ministro 2005 m. gruodžio 19 d. įsakymu Nr. 3D-586 patvirtintoms formoms pildyti.</t>
    </r>
  </si>
  <si>
    <t xml:space="preserve">VĮ Žemės ūkio informacijos ir kaimo  verslo centrui, V. Kudirkos g.18-1, 03105 Vilnius </t>
  </si>
  <si>
    <r>
      <t>Forma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(kodas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34009)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patvirtinta</t>
    </r>
  </si>
  <si>
    <r>
      <t>Lietuvos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Respublikos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žemės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ūkio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ministro</t>
    </r>
  </si>
  <si>
    <r>
      <t>2005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m.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gruodžio</t>
    </r>
    <r>
      <rPr>
        <sz val="10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19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d.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įsakymu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Nr.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3D-586</t>
    </r>
  </si>
  <si>
    <t>avių ir ožkų</t>
  </si>
  <si>
    <t>mažmeninė prekyba (EVRK 52 išskyrus 52.7 asmeninių ir namų ūkio reikmenų taisymas)</t>
  </si>
  <si>
    <t>ŽEMĖS ŪKIO BENDROVĖS (ĮMONĖS) GYVULININKYSTĖS PRODUKCIJOS</t>
  </si>
  <si>
    <t xml:space="preserve"> trąšos ir dirvos pagerinimo medžiagos</t>
  </si>
  <si>
    <t>Visas plotas -</t>
  </si>
  <si>
    <t>ha</t>
  </si>
  <si>
    <t>vertės padidėjimas dėl perkaino-jimo</t>
  </si>
  <si>
    <t>Dirbta valandų, tūkst.</t>
  </si>
  <si>
    <t>Dirbta dienų, tūkst.</t>
  </si>
  <si>
    <t>Iš jų išlaidos pagrindinei produkcijai</t>
  </si>
  <si>
    <t>SĄNAUDŲ 2012 M. ATASKAITA</t>
  </si>
  <si>
    <t>PRODUKTŲ PARDAVIMO 2012 M. ATASKAITA</t>
  </si>
  <si>
    <t>GAMYBOS IR SAVIKAINOS 2012 M. ATASKAITA</t>
  </si>
  <si>
    <t>2012 M. ATASKAITA</t>
  </si>
  <si>
    <t>ŽEMĖS PLOTŲ 2012 M. ATASKAITA</t>
  </si>
  <si>
    <t xml:space="preserve">Gėlės, tūkst. vnt. </t>
  </si>
  <si>
    <t xml:space="preserve">Pievagrybiai, kg </t>
  </si>
  <si>
    <t xml:space="preserve">Medus, kg </t>
  </si>
  <si>
    <t>Nuosava žemė, ha</t>
  </si>
  <si>
    <t>Nuomojama žemė, ha</t>
  </si>
  <si>
    <r>
      <rPr>
        <b/>
        <sz val="14"/>
        <color indexed="10"/>
        <rFont val="Times New Roman"/>
        <family val="1"/>
        <charset val="186"/>
      </rPr>
      <t>!!!</t>
    </r>
    <r>
      <rPr>
        <b/>
        <sz val="14"/>
        <color indexed="8"/>
        <rFont val="Times New Roman"/>
        <family val="1"/>
        <charset val="186"/>
      </rPr>
      <t xml:space="preserve"> Dėmesio, šioje formoje kai kurių laukų matavimo vienetai nėra standartiniai. Pildydami atkreipkite dėmesį "330" ir  "360" kodus</t>
    </r>
  </si>
  <si>
    <r>
      <rPr>
        <b/>
        <sz val="11"/>
        <color indexed="8"/>
        <rFont val="Times New Roman"/>
        <family val="1"/>
        <charset val="186"/>
      </rPr>
      <t>Dėl formos ,,Gauta dotacijų ir subsidijų“ (ataskaitos 4-žū - metinė priedas)</t>
    </r>
    <r>
      <rPr>
        <sz val="11"/>
        <color indexed="8"/>
        <rFont val="Times New Roman"/>
        <family val="1"/>
        <charset val="186"/>
      </rPr>
      <t xml:space="preserve">
Dotacijų ir subsidijų pripažinimą apskaitoje reglamentuoja 21-asis verslo apskaitos standartas ,,Dotacijos ir subsidijos“.
</t>
    </r>
    <r>
      <rPr>
        <b/>
        <sz val="11"/>
        <color indexed="8"/>
        <rFont val="Times New Roman"/>
        <family val="1"/>
        <charset val="186"/>
      </rPr>
      <t xml:space="preserve">Buhalterinėje apskaitoje pripažįstamos dvi dotacijų rūšys: </t>
    </r>
    <r>
      <rPr>
        <sz val="11"/>
        <color indexed="8"/>
        <rFont val="Times New Roman"/>
        <family val="1"/>
        <charset val="186"/>
      </rPr>
      <t xml:space="preserve">
</t>
    </r>
    <r>
      <rPr>
        <b/>
        <sz val="11"/>
        <color indexed="8"/>
        <rFont val="Times New Roman"/>
        <family val="1"/>
        <charset val="186"/>
      </rPr>
      <t xml:space="preserve">1. Dotacijos, susijusios su turtu </t>
    </r>
    <r>
      <rPr>
        <sz val="11"/>
        <color indexed="8"/>
        <rFont val="Times New Roman"/>
        <family val="1"/>
        <charset val="186"/>
      </rPr>
      <t xml:space="preserve">– dotacijos, gaunamos ilgalaikio turto forma arba skiriamos ilgalaikiam turtui pirkti, statyti arba kitaip įsigyti. Šios dotacijos parodomos formos 4-žū priede </t>
    </r>
    <r>
      <rPr>
        <b/>
        <sz val="11"/>
        <color indexed="8"/>
        <rFont val="Times New Roman"/>
        <family val="1"/>
        <charset val="186"/>
      </rPr>
      <t>030</t>
    </r>
    <r>
      <rPr>
        <sz val="11"/>
        <color indexed="8"/>
        <rFont val="Times New Roman"/>
        <family val="1"/>
        <charset val="186"/>
      </rPr>
      <t xml:space="preserve"> eilutėje.
</t>
    </r>
    <r>
      <rPr>
        <b/>
        <sz val="11"/>
        <color indexed="8"/>
        <rFont val="Times New Roman"/>
        <family val="1"/>
        <charset val="186"/>
      </rPr>
      <t>2. Dotacijos, susijusios su pajamomis</t>
    </r>
    <r>
      <rPr>
        <sz val="11"/>
        <color indexed="8"/>
        <rFont val="Times New Roman"/>
        <family val="1"/>
        <charset val="186"/>
      </rPr>
      <t xml:space="preserve"> –dotacijos, gaunamos ataskaitinio ar praėjusio laikotarpio išlaidoms ir negautoms pajamoms kompensuoti, taip pat visos kitos dotacijos, kurios nepriskiriamos dotacijoms, susijusioms su turtu.
</t>
    </r>
    <r>
      <rPr>
        <b/>
        <sz val="11"/>
        <color indexed="8"/>
        <rFont val="Times New Roman"/>
        <family val="1"/>
        <charset val="186"/>
      </rPr>
      <t>Dotacijoms negautoms pajamoms kompensuoti</t>
    </r>
    <r>
      <rPr>
        <sz val="11"/>
        <color indexed="8"/>
        <rFont val="Times New Roman"/>
        <family val="1"/>
        <charset val="186"/>
      </rPr>
      <t>,</t>
    </r>
    <r>
      <rPr>
        <sz val="11"/>
        <color indexed="8"/>
        <rFont val="Times New Roman"/>
        <family val="1"/>
        <charset val="186"/>
      </rPr>
      <t xml:space="preserve"> priskiriama tikslinė pagalba, pvz. tiesioginės išmokos už pasėlių plotus, už energetinius augalus, už mėsinius galvijus, už- mėsines avis ir pan., t. y. išmokos skirtos pajamų lygiui palaikyti nepriklausomai nuo patirtų išlaidų ir (ar) kurios nemažina patirtų išlaidų. Šios subsidijos parodomos </t>
    </r>
    <r>
      <rPr>
        <b/>
        <sz val="11"/>
        <color indexed="8"/>
        <rFont val="Times New Roman"/>
        <family val="1"/>
        <charset val="186"/>
      </rPr>
      <t>010</t>
    </r>
    <r>
      <rPr>
        <sz val="11"/>
        <color indexed="8"/>
        <rFont val="Times New Roman"/>
        <family val="1"/>
        <charset val="186"/>
      </rPr>
      <t xml:space="preserve"> eilutėje ir išdėstomos </t>
    </r>
    <r>
      <rPr>
        <b/>
        <sz val="11"/>
        <color indexed="8"/>
        <rFont val="Times New Roman"/>
        <family val="1"/>
        <charset val="186"/>
      </rPr>
      <t>011</t>
    </r>
    <r>
      <rPr>
        <sz val="11"/>
        <color indexed="8"/>
        <rFont val="Times New Roman"/>
        <family val="1"/>
        <charset val="186"/>
      </rPr>
      <t>-</t>
    </r>
    <r>
      <rPr>
        <b/>
        <sz val="11"/>
        <color indexed="8"/>
        <rFont val="Times New Roman"/>
        <family val="1"/>
        <charset val="186"/>
      </rPr>
      <t>013</t>
    </r>
    <r>
      <rPr>
        <sz val="11"/>
        <color indexed="8"/>
        <rFont val="Times New Roman"/>
        <family val="1"/>
        <charset val="186"/>
      </rPr>
      <t xml:space="preserve"> eilutėje pagal gautų išmokų rūšis.
</t>
    </r>
    <r>
      <rPr>
        <b/>
        <sz val="11"/>
        <color indexed="8"/>
        <rFont val="Times New Roman"/>
        <family val="1"/>
        <charset val="186"/>
      </rPr>
      <t>Dotacijoms patirtoms išlaidoms kompensuoti</t>
    </r>
    <r>
      <rPr>
        <sz val="11"/>
        <color indexed="8"/>
        <rFont val="Times New Roman"/>
        <family val="1"/>
        <charset val="186"/>
      </rPr>
      <t>,</t>
    </r>
    <r>
      <rPr>
        <sz val="11"/>
        <color indexed="8"/>
        <rFont val="Times New Roman"/>
        <family val="1"/>
        <charset val="186"/>
      </rPr>
      <t xml:space="preserve"> gali būti priskirta, pvz. parama kompensuojant dalį kreditų palūkanų, parama kompensuojant dalį išlaidų už papildomą bičių maitinimą ir pan. Šiomis išmokomis kompensuojama paramos taisyklėse nustatyta išlaidų dalis. Šios išmokos parodomos </t>
    </r>
    <r>
      <rPr>
        <b/>
        <sz val="11"/>
        <color indexed="8"/>
        <rFont val="Times New Roman"/>
        <family val="1"/>
        <charset val="186"/>
      </rPr>
      <t>020</t>
    </r>
    <r>
      <rPr>
        <sz val="11"/>
        <color indexed="8"/>
        <rFont val="Times New Roman"/>
        <family val="1"/>
        <charset val="186"/>
      </rPr>
      <t xml:space="preserve"> eilutėje.
Kiekvienu atveju kilus neaiškumams kokiam tikslui skiriama subsidija, t.y. ar išlaidoms, ar negautoms pajamoms kompensuoti, reikėtų spręsti pagal išmokas reglamentuojančias paramos taisykles.
</t>
    </r>
  </si>
  <si>
    <r>
      <rPr>
        <b/>
        <sz val="14"/>
        <color indexed="10"/>
        <rFont val="Times New Roman"/>
        <family val="1"/>
        <charset val="186"/>
      </rPr>
      <t>!!!</t>
    </r>
    <r>
      <rPr>
        <b/>
        <sz val="14"/>
        <color indexed="8"/>
        <rFont val="Times New Roman"/>
        <family val="1"/>
        <charset val="186"/>
      </rPr>
      <t xml:space="preserve"> Dėmesio, šioje formoje kai kurių laukų matavimo vienetai nėra standartiniai. Pildydami atkreipkite dėmesį "100" kodą</t>
    </r>
  </si>
  <si>
    <r>
      <rPr>
        <b/>
        <sz val="14"/>
        <color indexed="10"/>
        <rFont val="Times New Roman"/>
        <family val="1"/>
        <charset val="186"/>
      </rPr>
      <t>!!!</t>
    </r>
    <r>
      <rPr>
        <b/>
        <sz val="14"/>
        <color indexed="8"/>
        <rFont val="Times New Roman"/>
        <family val="1"/>
        <charset val="186"/>
      </rPr>
      <t xml:space="preserve"> Dėmesio, šioje formoje kai kurių laukų matavimo vienetai nėra standartiniai. Pildydami atkreipkite dėmesį "051", "061", "091", "092"  kodus.</t>
    </r>
  </si>
  <si>
    <t>Materialinės išlaidos, iš viso</t>
  </si>
  <si>
    <t>Kitos išlaidos, iš viso</t>
  </si>
  <si>
    <t>Ilgalaikis finansinis turtas</t>
  </si>
  <si>
    <t xml:space="preserve"> Praėję finansiniai metai, Lt </t>
  </si>
  <si>
    <r>
      <t xml:space="preserve">Rezervai </t>
    </r>
    <r>
      <rPr>
        <sz val="10"/>
        <color indexed="8"/>
        <rFont val="Times New Roman"/>
        <family val="1"/>
        <charset val="186"/>
      </rPr>
      <t>(perkainojimo, kiti)</t>
    </r>
  </si>
  <si>
    <t>Nepaskirstytasis pelnas (nuostoliai)</t>
  </si>
  <si>
    <t>Po vienerių metų mokėtinos sumos ir ilgalaikiai įsipareigojimai</t>
  </si>
  <si>
    <t>Per vienerius metus mokėtinos sumos ir trumpalaikiai įsipareigojimai</t>
  </si>
  <si>
    <t>050.1</t>
  </si>
  <si>
    <t>050.2</t>
  </si>
  <si>
    <t>050.3</t>
  </si>
  <si>
    <t>050.4</t>
  </si>
  <si>
    <t>050.5</t>
  </si>
  <si>
    <t>050.6</t>
  </si>
  <si>
    <t>050.7</t>
  </si>
  <si>
    <t>050.8</t>
  </si>
  <si>
    <t xml:space="preserve"> Finansiniai metai, Lt </t>
  </si>
  <si>
    <t>Bendroji produkcija to meto kainomis</t>
  </si>
  <si>
    <t>Iš jos:</t>
  </si>
  <si>
    <t xml:space="preserve">     Augalininkystės produkcija</t>
  </si>
  <si>
    <t xml:space="preserve">     Gyvulininkystės produkcija</t>
  </si>
  <si>
    <t>Įprastinės veiklos pelnas (nuostoliai)</t>
  </si>
  <si>
    <t>Grynasis pelnas (nuostoliai)</t>
  </si>
  <si>
    <t xml:space="preserve">     Kita produkcija</t>
  </si>
  <si>
    <t>Garstyčios</t>
  </si>
  <si>
    <r>
      <t>Kapitalas (į</t>
    </r>
    <r>
      <rPr>
        <sz val="10"/>
        <color indexed="8"/>
        <rFont val="Times New Roman"/>
        <family val="1"/>
        <charset val="186"/>
      </rPr>
      <t>statinis, pagrindinis, pasirašytas neapmokėtas (-), akcijų priedai, savos akcijos (-))</t>
    </r>
  </si>
  <si>
    <t>Yra pajininkų (akcininkų) ataskaitinių metų pabaigoje</t>
  </si>
  <si>
    <t xml:space="preserve">VĮ ŽEMĖS ŪKIO INFORMACIJOS IR KAIMO VERSLO CENTRAS
2013 M. ŽEMĖS ŪKIO BENDROVĖS (ĮMONĖS) BENDROJI PRODUKCIJA, PELNAS (NUOSTOLIAI)
(ataskaitos 4-žū - metinė 2-as priedas) 
</t>
  </si>
  <si>
    <t>050.9</t>
  </si>
  <si>
    <t>Kanapės</t>
  </si>
  <si>
    <t>370</t>
  </si>
  <si>
    <t>510</t>
  </si>
  <si>
    <t>Sodai iki 5 metų amžiaus</t>
  </si>
  <si>
    <t>Uogakrūmiai iki 3 metų amžiaus</t>
  </si>
  <si>
    <t>Kukurūzų žalia masė</t>
  </si>
  <si>
    <t>Kukurūzų silosas</t>
  </si>
  <si>
    <t>081</t>
  </si>
  <si>
    <t>082</t>
  </si>
  <si>
    <t>Iš viso (5+6+7+8+9+ 10 skiltys)</t>
  </si>
  <si>
    <t>Išlaidos</t>
  </si>
  <si>
    <t>Vidutinė darbo dienos trukmė:</t>
  </si>
  <si>
    <t>IŠ VISO (190, 380, 400, 500 kodų suma)</t>
  </si>
  <si>
    <r>
      <t xml:space="preserve">Dotacijos ir subsidijos negautoms pajamoms kompensuoti </t>
    </r>
    <r>
      <rPr>
        <vertAlign val="superscript"/>
        <sz val="11"/>
        <color indexed="8"/>
        <rFont val="Times New Roman"/>
        <family val="1"/>
        <charset val="186"/>
      </rPr>
      <t>1</t>
    </r>
  </si>
  <si>
    <r>
      <t xml:space="preserve">Dotacijos ir subsidijos patirtoms išlaidoms kompensuoti </t>
    </r>
    <r>
      <rPr>
        <vertAlign val="superscript"/>
        <sz val="11"/>
        <color indexed="8"/>
        <rFont val="Times New Roman"/>
        <family val="1"/>
        <charset val="186"/>
      </rPr>
      <t>2</t>
    </r>
  </si>
  <si>
    <t>Kitų paukščių produkcija, iš viso</t>
  </si>
  <si>
    <t>Visų amžių grupių paukščiai, tūkst. vnt.</t>
  </si>
  <si>
    <t>iš jų 
naujų</t>
  </si>
  <si>
    <t xml:space="preserve">       už gyvulius</t>
  </si>
  <si>
    <t xml:space="preserve">       už pasėlius ir žemės ūkio naudmenas</t>
  </si>
  <si>
    <t xml:space="preserve">       kitos kompensacinės išmokos negautoms pajamoms
       kompensuoti</t>
  </si>
  <si>
    <t>Iš jo</t>
  </si>
  <si>
    <t>kompiuterinė programinė įranga</t>
  </si>
  <si>
    <t>žemė</t>
  </si>
  <si>
    <t>miškai</t>
  </si>
  <si>
    <t>pastatai ir kiti statiniai</t>
  </si>
  <si>
    <t>mašinos ir įrengimai</t>
  </si>
  <si>
    <t>transporto priemonės</t>
  </si>
  <si>
    <t>kita įranga, prietaisai, įrankiai</t>
  </si>
  <si>
    <t>kitas materialusis turtas</t>
  </si>
  <si>
    <t>statyba ir kiti kapitaliniai darbai</t>
  </si>
  <si>
    <t>nuosavybės vertybiniai popieriai</t>
  </si>
  <si>
    <t>Eil.Nr.</t>
  </si>
  <si>
    <t>Ilgalaikis turtas (pradinė vertė)</t>
  </si>
  <si>
    <t>Nusidėvėjimas (amortizacija)</t>
  </si>
  <si>
    <t xml:space="preserve">I. ILGALAIKIO TURTO IR NUSIDĖVĖJIMO (AMORTIZACIJOS) KAITA PER ATASKAITINĮ LAIKOTARPĮ
</t>
  </si>
  <si>
    <t>IŠ VISO
(010, 020, 030, 040 eilučių suma)</t>
  </si>
  <si>
    <t>skolos vertybiniai popieriai</t>
  </si>
  <si>
    <t>kitas nematerialusis turtas</t>
  </si>
  <si>
    <t xml:space="preserve">Finansiniai metai   </t>
  </si>
  <si>
    <t xml:space="preserve"> Praėję finansiniai metai </t>
  </si>
  <si>
    <t>Eil. Nr.</t>
  </si>
  <si>
    <t>Iš jos</t>
  </si>
  <si>
    <t>Rodiklio pavadinimas</t>
  </si>
  <si>
    <t>Vidutinis darbuotojų skaičius</t>
  </si>
  <si>
    <t xml:space="preserve">  iš jų: pajininkai (akcininkai), turintys 10 ir daugiau procentų </t>
  </si>
  <si>
    <t>apmokėjimas natūra</t>
  </si>
  <si>
    <t>delspinigiai</t>
  </si>
  <si>
    <t>išeitinės pašalpos, kompensacijos</t>
  </si>
  <si>
    <t xml:space="preserve">premijos </t>
  </si>
  <si>
    <t xml:space="preserve">III. DARBUOTOJŲ SKAIČIUS IR JŲ DARBO APMOKĖJIMAS
</t>
  </si>
  <si>
    <t>IV. GAUTOS DOTACIJOS IR SUBSIDIJOS</t>
  </si>
  <si>
    <t>V. SĄNAUDOS</t>
  </si>
  <si>
    <t>VI. ŽEMĖS ŪKIO PRODUKTŲ PARDAVIMAS</t>
  </si>
  <si>
    <t>VII. AUGALININKYSTĖS PRODUKCIJOS GAMYBA IR SAVIKAINA</t>
  </si>
  <si>
    <t>VIII. GYVULININKYSTĖS PRODUKCIJOS GAMYBA IR SAVIKAINA</t>
  </si>
  <si>
    <t>IX. PRODUKCIJOS KAITA</t>
  </si>
  <si>
    <t>X. GYVULIŲ SKAIČIUS</t>
  </si>
  <si>
    <t>Suma</t>
  </si>
  <si>
    <t>Iš jų</t>
  </si>
  <si>
    <r>
      <t>1 </t>
    </r>
    <r>
      <rPr>
        <sz val="11"/>
        <color indexed="8"/>
        <rFont val="Times New Roman"/>
        <family val="1"/>
        <charset val="186"/>
      </rPr>
      <t>Parodomos gautos ir gautinos paramos lėšos už ataskaitiniais metais deklaruotus pasėlius, žemės ūkio naudmenas, gyvulius ir kitos teisės aktų nustatyta tvarka teikiamos kompensacinės išmokos pajamų lygiui palaikyti.</t>
    </r>
  </si>
  <si>
    <t>Augalininkystė</t>
  </si>
  <si>
    <t>Gyvulininkystė</t>
  </si>
  <si>
    <t>Kita</t>
  </si>
  <si>
    <t>Iš viso (1+2+3)</t>
  </si>
  <si>
    <t xml:space="preserve">Rodiklio pavadinimas       </t>
  </si>
  <si>
    <t>ataskaitinių metų pelnas (nuostoliai)</t>
  </si>
  <si>
    <t>finansinės skolos kredito įstaigoms</t>
  </si>
  <si>
    <t>II. KAPITALAS, MOKĖTINOS SUMOS IR ĮSIPAREIGOJIMAI</t>
  </si>
  <si>
    <t xml:space="preserve">pašarai </t>
  </si>
  <si>
    <t>farmaciniai preparatai</t>
  </si>
  <si>
    <t>atsarginės dalys</t>
  </si>
  <si>
    <t>ž. ū. pastatų remontas</t>
  </si>
  <si>
    <t>kitos materialinės išlaidos</t>
  </si>
  <si>
    <t>ž.ū. būdingų paslaugų pirkimas</t>
  </si>
  <si>
    <t>išlaidos pašto, telekomunikacijos paslaugoms</t>
  </si>
  <si>
    <t>dyzelinas</t>
  </si>
  <si>
    <t>kombinuotieji pašarai</t>
  </si>
  <si>
    <t>pirktos sėklos ir sodinamoji medžiaga</t>
  </si>
  <si>
    <t>darbdavio įmokos valstybiniam socialiniam draudimui ir sveikatos draudimui</t>
  </si>
  <si>
    <t>veterinarijos paslaugos</t>
  </si>
  <si>
    <t>031.1</t>
  </si>
  <si>
    <t>031.2</t>
  </si>
  <si>
    <t>031.3</t>
  </si>
  <si>
    <t>031.4</t>
  </si>
  <si>
    <t>palūkanos už paskolas</t>
  </si>
  <si>
    <t>žemės nuoma</t>
  </si>
  <si>
    <t>žemės mokestis</t>
  </si>
  <si>
    <t>draudimas</t>
  </si>
  <si>
    <t>kito ilgalaikio turto nuoma</t>
  </si>
  <si>
    <t>pelno mokestis</t>
  </si>
  <si>
    <t>kiti mokesčiai, susiję su gamyba</t>
  </si>
  <si>
    <t>įmokos asociacijoms, kitoms ne pelno organizacijoms, kooperatinėms bendrovėms (išskyrus pajus)</t>
  </si>
  <si>
    <t>IŠ VISO (010, 020, 040, 050 eilučių suma)</t>
  </si>
  <si>
    <t>parduota mėsai (gyvuoju svoriu)</t>
  </si>
  <si>
    <t>parduota veislei (gyvuoju svoriu)</t>
  </si>
  <si>
    <t>kitas pardavimas (gyuoju svoriu)</t>
  </si>
  <si>
    <t>mažmeninė prekyba (EVRK 2 red. 47)</t>
  </si>
  <si>
    <t>žemės ūkio paslaugos (EVRK 2 red. 01.6)</t>
  </si>
  <si>
    <t>transportas (EVRK 2 red. 49.41)</t>
  </si>
  <si>
    <t>sandėliavimas (EVRK 2 red. 52.1)</t>
  </si>
  <si>
    <t>didmeninė prekyba (EVRK 2 red. 46), išskyrus, didmeninė prekyba už atlyginimą ar pagal sutartį (EVRK 2 red. 46.1)</t>
  </si>
  <si>
    <t xml:space="preserve"> kiaulių</t>
  </si>
  <si>
    <t xml:space="preserve"> avių ir ožkų</t>
  </si>
  <si>
    <t xml:space="preserve"> paukščių</t>
  </si>
  <si>
    <t xml:space="preserve"> kitų gyvulių</t>
  </si>
  <si>
    <t>galvijų</t>
  </si>
  <si>
    <t>medienos ir medienos gaminių gamyba (EVRK 2 red. 16)</t>
  </si>
  <si>
    <t>žemės ūkio produkcijos apdorojimas ir perdirbimas</t>
  </si>
  <si>
    <t>žemės ir miško ūkio traktorių ir kitos technikos remontas(EVRK 2 red. 33.12)</t>
  </si>
  <si>
    <t>statyba (EVRK 2 red. 41-43)</t>
  </si>
  <si>
    <t>žieminiai</t>
  </si>
  <si>
    <t>vasariniai</t>
  </si>
  <si>
    <t>ankštiniai</t>
  </si>
  <si>
    <t xml:space="preserve">Daugiametės žolės šienui </t>
  </si>
  <si>
    <t>Daugiametės žolės žaliajai masei</t>
  </si>
  <si>
    <r>
      <t>1</t>
    </r>
    <r>
      <rPr>
        <sz val="8"/>
        <color theme="1"/>
        <rFont val="Times New Roman"/>
        <family val="1"/>
        <charset val="186"/>
      </rPr>
      <t>Pateikiami duomenys apie melžiamas karves be karvių žindenių.</t>
    </r>
  </si>
  <si>
    <t xml:space="preserve">Avininkystė, iš viso </t>
  </si>
  <si>
    <t>Vištų produkcija, iš viso</t>
  </si>
  <si>
    <t>Galvijininkystės pagrindinės bandos produkcija</t>
  </si>
  <si>
    <t>prievaisa, vnt.</t>
  </si>
  <si>
    <t xml:space="preserve">priesvoris </t>
  </si>
  <si>
    <t xml:space="preserve">vaškas, kg </t>
  </si>
  <si>
    <t>kviečiai</t>
  </si>
  <si>
    <t>rugiai</t>
  </si>
  <si>
    <t>kvietrugiai</t>
  </si>
  <si>
    <t>miežiai</t>
  </si>
  <si>
    <t>avižos</t>
  </si>
  <si>
    <t>žirniai</t>
  </si>
  <si>
    <t>vikiai</t>
  </si>
  <si>
    <t>lubinai</t>
  </si>
  <si>
    <t>pupos</t>
  </si>
  <si>
    <t>grikiai</t>
  </si>
  <si>
    <t>javų mišiniai</t>
  </si>
  <si>
    <t>kukurūzai</t>
  </si>
  <si>
    <t>kitų rūšių grūdai</t>
  </si>
  <si>
    <t>Likutis metų pradžioje vnt.</t>
  </si>
  <si>
    <t>Likutis metų pabaigoje</t>
  </si>
  <si>
    <t>melžiamos karvės</t>
  </si>
  <si>
    <t>karvės žindenės</t>
  </si>
  <si>
    <t>buliai reproduktoriai</t>
  </si>
  <si>
    <t>paršavedės</t>
  </si>
  <si>
    <t>vedeklės</t>
  </si>
  <si>
    <t>dedeklės</t>
  </si>
  <si>
    <t>suaugę</t>
  </si>
  <si>
    <t>ariama žemė</t>
  </si>
  <si>
    <t>sodai ir uogynai</t>
  </si>
  <si>
    <t>pievos ir ganyklos</t>
  </si>
  <si>
    <t>XI. PLOTAI</t>
  </si>
  <si>
    <t>Nematerialusis turtas
(011, 012 eilučių suma)</t>
  </si>
  <si>
    <t>Materialusis turtas (021, 022, 023, 024, 025, 026, 027, 028 eilučių suma)</t>
  </si>
  <si>
    <t>Nuosavas kapitalas iš viso (010, 020, 030 eilučių suma)</t>
  </si>
  <si>
    <t>Mokėtinos sumos ir įsipareigojimai iš viso (050 ir 060 eilučių suma)</t>
  </si>
  <si>
    <t>augalų apsaugos produktai</t>
  </si>
  <si>
    <t>sandėliavimo paslaugų pirkimas</t>
  </si>
  <si>
    <t>transporto paslaugų pirkimas</t>
  </si>
  <si>
    <t>Ilgalaikio turto nusidėvėjimas ir amortizacija</t>
  </si>
  <si>
    <r>
      <t>Iš viso</t>
    </r>
    <r>
      <rPr>
        <sz val="11"/>
        <color indexed="8"/>
        <rFont val="Times New Roman"/>
        <family val="1"/>
        <charset val="186"/>
      </rPr>
      <t xml:space="preserve"> </t>
    </r>
    <r>
      <rPr>
        <b/>
        <sz val="11"/>
        <color indexed="8"/>
        <rFont val="Times New Roman"/>
        <family val="1"/>
        <charset val="186"/>
      </rPr>
      <t>(nuo 010 iki 180 eilučių suma)</t>
    </r>
  </si>
  <si>
    <r>
      <rPr>
        <sz val="11"/>
        <color indexed="8"/>
        <rFont val="Times New Roman"/>
        <family val="1"/>
        <charset val="186"/>
      </rPr>
      <t>Gyvuliai ir paukščiai gyvuoju svoriu (nuo 210 iki 320 eilučių suma</t>
    </r>
    <r>
      <rPr>
        <b/>
        <sz val="11"/>
        <color indexed="8"/>
        <rFont val="Times New Roman"/>
        <family val="1"/>
        <charset val="186"/>
      </rPr>
      <t>)</t>
    </r>
  </si>
  <si>
    <t>Iš viso (200, 330, 340, 350, 360, 370 eilučių suma)</t>
  </si>
  <si>
    <t>vasariniai (be kukurūzų)</t>
  </si>
  <si>
    <t>Pievos ir ganyklos šienui</t>
  </si>
  <si>
    <t>IŠ VISO (010, 020 ir nuo 030 iki 290 eilučių suma)</t>
  </si>
  <si>
    <t>Likutis metų pradžioje</t>
  </si>
  <si>
    <t>Likutis metų pabaigoje (1+2+3-11 skiltys)</t>
  </si>
  <si>
    <t xml:space="preserve">        iš jų derančio amžiaus</t>
  </si>
  <si>
    <r>
      <rPr>
        <b/>
        <sz val="14"/>
        <color indexed="10"/>
        <rFont val="Times New Roman"/>
        <family val="1"/>
        <charset val="186"/>
      </rPr>
      <t>!!!</t>
    </r>
    <r>
      <rPr>
        <b/>
        <sz val="14"/>
        <color indexed="8"/>
        <rFont val="Times New Roman"/>
        <family val="1"/>
        <charset val="186"/>
      </rPr>
      <t xml:space="preserve"> Svarbu: atkreipkite dėmesį  į "130", "140", "180", "190"  kodų matavimo vienetus</t>
    </r>
  </si>
  <si>
    <t>029</t>
  </si>
  <si>
    <t>Apskaičiuota darbo apmokėjimo suma visiems darbuotojams, tūkst. EUR</t>
  </si>
  <si>
    <t>Gyventojų pajamų mokesčio suma, išskaičiuota iš darbo apmokėjimo sumos visiems darbuotojams, tūkst. EUR</t>
  </si>
  <si>
    <t>Parduotos produkcijos savikaina, tūkst. EUR</t>
  </si>
  <si>
    <t>Pardavimų pajamos, tūkst. EUR</t>
  </si>
  <si>
    <t>Išlaidos, tūkst. EUR</t>
  </si>
  <si>
    <t>vertė, tūkst. EUR</t>
  </si>
  <si>
    <t>Pievos ir ganyklos žaliajai masei</t>
  </si>
  <si>
    <t>Tūkst. EUR</t>
  </si>
  <si>
    <t>Iš jų 
išlaidos pagrindinei produkcijai, tūkst. EUR</t>
  </si>
  <si>
    <t>Produkcijos vieneto savikaina, EUR</t>
  </si>
  <si>
    <t>Kiekis tonomis, išskyrus 130, 140, 180 ir 190 eil.</t>
  </si>
  <si>
    <t xml:space="preserve">Paukščių kiaušiniai, tūkst. vnt.  </t>
  </si>
  <si>
    <t xml:space="preserve">Kiaušiniai, tūkst. vnt. </t>
  </si>
  <si>
    <r>
      <t>Uždaro grunto daržovės (plotas m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sz val="11"/>
        <color indexed="8"/>
        <rFont val="Times New Roman"/>
        <family val="1"/>
        <charset val="186"/>
      </rPr>
      <t xml:space="preserve">) </t>
    </r>
  </si>
  <si>
    <r>
      <t>Lauko gėlininkystė (plotas, m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sz val="11"/>
        <color indexed="8"/>
        <rFont val="Times New Roman"/>
        <family val="1"/>
        <charset val="186"/>
      </rPr>
      <t>)</t>
    </r>
  </si>
  <si>
    <r>
      <t>Šiltnamių gėlininkystė (plotas m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sz val="11"/>
        <color indexed="8"/>
        <rFont val="Times New Roman"/>
        <family val="1"/>
        <charset val="186"/>
      </rPr>
      <t>)</t>
    </r>
    <r>
      <rPr>
        <sz val="11"/>
        <color rgb="FFFF0000"/>
        <rFont val="Times New Roman"/>
        <family val="1"/>
        <charset val="186"/>
      </rPr>
      <t xml:space="preserve"> </t>
    </r>
  </si>
  <si>
    <r>
      <t>Pievagrybiai (plotas m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sz val="11"/>
        <color indexed="8"/>
        <rFont val="Times New Roman"/>
        <family val="1"/>
        <charset val="186"/>
      </rPr>
      <t>, produkcijos kiekis kg, derlingumas kg/m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sz val="11"/>
        <color indexed="8"/>
        <rFont val="Times New Roman"/>
        <family val="1"/>
        <charset val="186"/>
      </rPr>
      <t>)</t>
    </r>
    <r>
      <rPr>
        <sz val="11"/>
        <color rgb="FFFF0000"/>
        <rFont val="Times New Roman"/>
        <family val="1"/>
        <charset val="186"/>
      </rPr>
      <t xml:space="preserve"> </t>
    </r>
  </si>
  <si>
    <t xml:space="preserve">kiaušiniai, tūkst. vnt.  </t>
  </si>
  <si>
    <t>Linų sėmenys*</t>
  </si>
  <si>
    <t>*</t>
  </si>
  <si>
    <t>Duomenis pateikė viena įmonė.</t>
  </si>
  <si>
    <t>**</t>
  </si>
  <si>
    <t>Pateikiami duomenys apie melžiamas karves be karvių žindenių.</t>
  </si>
  <si>
    <r>
      <t>pienas</t>
    </r>
    <r>
      <rPr>
        <vertAlign val="superscript"/>
        <sz val="11"/>
        <rFont val="Times New Roman"/>
        <family val="1"/>
        <charset val="186"/>
      </rPr>
      <t>*</t>
    </r>
    <r>
      <rPr>
        <sz val="11"/>
        <rFont val="Times New Roman"/>
        <family val="1"/>
        <charset val="186"/>
      </rPr>
      <t xml:space="preserve"> </t>
    </r>
  </si>
  <si>
    <t>Duomenis pateikė viena įmonė</t>
  </si>
  <si>
    <t>Prašome nurodyti, kiek laiko skyrėte statistiniams duomenims rengti ir statistinei ataskaitai pildyti*</t>
  </si>
  <si>
    <r>
      <t>* </t>
    </r>
    <r>
      <rPr>
        <sz val="8"/>
        <color indexed="8"/>
        <rFont val="Times New Roman"/>
        <family val="1"/>
        <charset val="186"/>
      </rPr>
      <t>Parodomas darbo laikas, skirtas statistiniams duomenims parengti</t>
    </r>
    <r>
      <rPr>
        <i/>
        <sz val="8"/>
        <color indexed="8"/>
        <rFont val="Times New Roman"/>
        <family val="1"/>
        <charset val="186"/>
      </rPr>
      <t xml:space="preserve"> </t>
    </r>
    <r>
      <rPr>
        <sz val="8"/>
        <color indexed="8"/>
        <rFont val="Times New Roman"/>
        <family val="1"/>
        <charset val="186"/>
      </rPr>
      <t>ir Lietuvos Respublikos žemės ūkio ministro 2005 m. gruodžio 19 d. įsakymu Nr. 3D-586 patvirtintoms formoms pildyti.</t>
    </r>
  </si>
  <si>
    <t>medus, kg **</t>
  </si>
  <si>
    <t xml:space="preserve">vilna </t>
  </si>
  <si>
    <t xml:space="preserve">Paukščiai (vienadieniai), tūkst. vnt. </t>
  </si>
  <si>
    <t xml:space="preserve"> arklių*</t>
  </si>
  <si>
    <t>kiaušiniai, tūkst. vnt.**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</si>
</sst>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trike/>
      <sz val="11"/>
      <color indexed="8"/>
      <name val="Times New Roman"/>
      <family val="1"/>
      <charset val="186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1"/>
      <color indexed="64"/>
      <name val="Times New Roman"/>
      <family val="1"/>
      <charset val="186"/>
    </font>
    <font>
      <b/>
      <sz val="14"/>
      <color indexed="10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rgb="FF206227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1"/>
      <name val="Calibri"/>
      <family val="2"/>
      <scheme val="minor"/>
    </font>
    <font>
      <b/>
      <sz val="11"/>
      <color theme="1"/>
      <name val="Arial"/>
      <family val="2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186"/>
    </font>
    <font>
      <sz val="11"/>
      <color theme="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.5"/>
      <color theme="1"/>
      <name val="Times New Roman"/>
      <family val="1"/>
      <charset val="186"/>
    </font>
    <font>
      <b/>
      <sz val="11.5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186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vertAlign val="superscript"/>
      <sz val="8"/>
      <color theme="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8"/>
      <color indexed="8"/>
      <name val="Times New Roman"/>
      <family val="1"/>
      <charset val="186"/>
    </font>
    <font>
      <i/>
      <sz val="8"/>
      <color indexed="8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0" fontId="23" fillId="0" borderId="0" applyNumberFormat="0" applyFill="0" applyBorder="0" applyAlignment="0" applyProtection="0"/>
    <xf numFmtId="0" fontId="22" fillId="0" borderId="0"/>
    <xf numFmtId="0" fontId="22" fillId="0" borderId="0"/>
    <xf numFmtId="0" fontId="22" fillId="2" borderId="79" applyNumberFormat="0" applyFont="0" applyAlignment="0" applyProtection="0"/>
    <xf numFmtId="0" fontId="1" fillId="0" borderId="0"/>
  </cellStyleXfs>
  <cellXfs count="905">
    <xf numFmtId="0" fontId="0" fillId="0" borderId="0" xfId="0"/>
    <xf numFmtId="0" fontId="25" fillId="0" borderId="0" xfId="0" applyFont="1" applyProtection="1"/>
    <xf numFmtId="0" fontId="25" fillId="0" borderId="0" xfId="0" applyFont="1" applyAlignment="1" applyProtection="1">
      <alignment horizontal="left" vertical="top"/>
    </xf>
    <xf numFmtId="0" fontId="25" fillId="0" borderId="1" xfId="0" applyFont="1" applyBorder="1" applyAlignment="1" applyProtection="1">
      <alignment horizontal="left" vertical="top"/>
    </xf>
    <xf numFmtId="0" fontId="25" fillId="0" borderId="0" xfId="0" applyFont="1" applyAlignment="1" applyProtection="1">
      <alignment horizontal="right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Border="1" applyProtection="1"/>
    <xf numFmtId="49" fontId="0" fillId="0" borderId="3" xfId="0" applyNumberFormat="1" applyBorder="1" applyAlignment="1" applyProtection="1">
      <alignment horizontal="center"/>
    </xf>
    <xf numFmtId="0" fontId="0" fillId="0" borderId="0" xfId="0" applyProtection="1"/>
    <xf numFmtId="0" fontId="26" fillId="0" borderId="4" xfId="0" applyFont="1" applyBorder="1" applyAlignment="1" applyProtection="1">
      <alignment vertical="top" wrapText="1"/>
    </xf>
    <xf numFmtId="0" fontId="26" fillId="0" borderId="5" xfId="0" applyFont="1" applyBorder="1" applyAlignment="1" applyProtection="1">
      <alignment vertical="top" wrapText="1"/>
    </xf>
    <xf numFmtId="49" fontId="26" fillId="0" borderId="6" xfId="0" applyNumberFormat="1" applyFont="1" applyBorder="1" applyAlignment="1" applyProtection="1">
      <alignment horizontal="center" vertical="top" wrapText="1"/>
    </xf>
    <xf numFmtId="0" fontId="26" fillId="0" borderId="7" xfId="0" applyFont="1" applyBorder="1" applyAlignment="1" applyProtection="1">
      <alignment vertical="top" wrapText="1"/>
    </xf>
    <xf numFmtId="49" fontId="26" fillId="0" borderId="8" xfId="0" applyNumberFormat="1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27" fillId="0" borderId="5" xfId="0" applyFont="1" applyBorder="1" applyAlignment="1" applyProtection="1">
      <alignment vertical="top" wrapText="1"/>
    </xf>
    <xf numFmtId="0" fontId="27" fillId="0" borderId="7" xfId="0" applyFont="1" applyBorder="1" applyAlignment="1" applyProtection="1">
      <alignment vertical="top" wrapText="1"/>
    </xf>
    <xf numFmtId="0" fontId="28" fillId="0" borderId="9" xfId="0" applyFont="1" applyBorder="1" applyAlignment="1" applyProtection="1">
      <alignment vertical="top" wrapText="1"/>
    </xf>
    <xf numFmtId="49" fontId="26" fillId="0" borderId="3" xfId="0" applyNumberFormat="1" applyFont="1" applyBorder="1" applyAlignment="1" applyProtection="1">
      <alignment horizontal="center" vertical="top" wrapText="1"/>
    </xf>
    <xf numFmtId="49" fontId="26" fillId="0" borderId="11" xfId="0" applyNumberFormat="1" applyFont="1" applyBorder="1" applyAlignment="1" applyProtection="1">
      <alignment horizontal="center" vertical="top" wrapText="1"/>
    </xf>
    <xf numFmtId="49" fontId="0" fillId="0" borderId="0" xfId="0" applyNumberFormat="1" applyProtection="1"/>
    <xf numFmtId="0" fontId="25" fillId="0" borderId="1" xfId="0" applyFont="1" applyBorder="1" applyAlignment="1" applyProtection="1">
      <alignment horizontal="left"/>
    </xf>
    <xf numFmtId="0" fontId="9" fillId="0" borderId="0" xfId="0" applyFont="1" applyAlignment="1" applyProtection="1">
      <alignment vertical="top" wrapText="1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top"/>
    </xf>
    <xf numFmtId="0" fontId="25" fillId="0" borderId="0" xfId="0" applyFont="1" applyBorder="1" applyAlignment="1" applyProtection="1">
      <alignment vertical="center" wrapText="1"/>
    </xf>
    <xf numFmtId="0" fontId="25" fillId="0" borderId="0" xfId="0" applyFont="1" applyBorder="1" applyAlignment="1" applyProtection="1">
      <alignment wrapText="1"/>
    </xf>
    <xf numFmtId="0" fontId="7" fillId="0" borderId="0" xfId="0" applyFont="1" applyAlignment="1" applyProtection="1">
      <alignment vertical="top" wrapText="1"/>
    </xf>
    <xf numFmtId="0" fontId="25" fillId="0" borderId="0" xfId="0" applyFont="1" applyAlignment="1" applyProtection="1">
      <alignment vertical="top" wrapText="1"/>
    </xf>
    <xf numFmtId="49" fontId="25" fillId="0" borderId="0" xfId="0" applyNumberFormat="1" applyFont="1" applyBorder="1" applyAlignment="1" applyProtection="1">
      <alignment wrapText="1"/>
    </xf>
    <xf numFmtId="0" fontId="25" fillId="0" borderId="0" xfId="0" applyFont="1" applyBorder="1" applyAlignment="1" applyProtection="1"/>
    <xf numFmtId="49" fontId="25" fillId="0" borderId="0" xfId="0" applyNumberFormat="1" applyFont="1" applyBorder="1" applyAlignment="1" applyProtection="1">
      <alignment vertical="top"/>
    </xf>
    <xf numFmtId="0" fontId="0" fillId="0" borderId="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27" fillId="0" borderId="4" xfId="0" applyFont="1" applyBorder="1" applyAlignment="1" applyProtection="1">
      <alignment horizontal="left" vertical="center" wrapText="1"/>
    </xf>
    <xf numFmtId="49" fontId="0" fillId="0" borderId="11" xfId="0" applyNumberFormat="1" applyBorder="1" applyProtection="1"/>
    <xf numFmtId="0" fontId="0" fillId="0" borderId="23" xfId="0" applyFill="1" applyBorder="1" applyProtection="1"/>
    <xf numFmtId="0" fontId="27" fillId="0" borderId="5" xfId="0" applyFont="1" applyBorder="1" applyAlignment="1" applyProtection="1">
      <alignment horizontal="left" vertical="center" wrapText="1"/>
    </xf>
    <xf numFmtId="49" fontId="0" fillId="0" borderId="6" xfId="0" applyNumberFormat="1" applyBorder="1" applyProtection="1"/>
    <xf numFmtId="0" fontId="0" fillId="0" borderId="24" xfId="0" applyFill="1" applyBorder="1" applyAlignment="1" applyProtection="1">
      <alignment horizontal="right" wrapText="1"/>
    </xf>
    <xf numFmtId="0" fontId="27" fillId="0" borderId="5" xfId="0" applyFont="1" applyBorder="1" applyAlignment="1" applyProtection="1">
      <alignment horizontal="left" vertical="top" wrapText="1"/>
    </xf>
    <xf numFmtId="0" fontId="27" fillId="0" borderId="7" xfId="0" applyFont="1" applyBorder="1" applyAlignment="1" applyProtection="1">
      <alignment horizontal="left" vertical="top" wrapText="1"/>
    </xf>
    <xf numFmtId="49" fontId="0" fillId="0" borderId="8" xfId="0" applyNumberFormat="1" applyBorder="1" applyProtection="1"/>
    <xf numFmtId="0" fontId="0" fillId="0" borderId="25" xfId="0" applyFill="1" applyBorder="1" applyProtection="1"/>
    <xf numFmtId="0" fontId="0" fillId="0" borderId="26" xfId="0" applyFill="1" applyBorder="1" applyProtection="1"/>
    <xf numFmtId="0" fontId="0" fillId="0" borderId="2" xfId="0" applyFill="1" applyBorder="1" applyProtection="1"/>
    <xf numFmtId="0" fontId="27" fillId="0" borderId="10" xfId="0" applyFont="1" applyBorder="1" applyAlignment="1" applyProtection="1">
      <alignment horizontal="left" vertical="top" wrapText="1"/>
    </xf>
    <xf numFmtId="49" fontId="0" fillId="0" borderId="27" xfId="0" applyNumberFormat="1" applyBorder="1" applyProtection="1"/>
    <xf numFmtId="0" fontId="0" fillId="0" borderId="28" xfId="0" applyFill="1" applyBorder="1" applyAlignment="1" applyProtection="1">
      <alignment horizontal="right" wrapText="1"/>
    </xf>
    <xf numFmtId="0" fontId="0" fillId="0" borderId="29" xfId="0" applyFill="1" applyBorder="1" applyProtection="1"/>
    <xf numFmtId="49" fontId="0" fillId="0" borderId="3" xfId="0" applyNumberFormat="1" applyBorder="1" applyProtection="1"/>
    <xf numFmtId="0" fontId="0" fillId="0" borderId="30" xfId="0" applyFill="1" applyBorder="1" applyProtection="1"/>
    <xf numFmtId="0" fontId="0" fillId="0" borderId="31" xfId="0" applyFill="1" applyBorder="1" applyAlignment="1" applyProtection="1">
      <alignment horizontal="right" wrapText="1"/>
    </xf>
    <xf numFmtId="0" fontId="0" fillId="0" borderId="20" xfId="0" applyFill="1" applyBorder="1" applyProtection="1"/>
    <xf numFmtId="0" fontId="0" fillId="0" borderId="32" xfId="0" applyFill="1" applyBorder="1" applyAlignment="1" applyProtection="1">
      <alignment horizontal="right" wrapText="1"/>
    </xf>
    <xf numFmtId="0" fontId="30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center"/>
    </xf>
    <xf numFmtId="0" fontId="27" fillId="0" borderId="0" xfId="0" applyFont="1" applyBorder="1" applyAlignment="1" applyProtection="1">
      <alignment horizontal="left" vertical="top" wrapText="1"/>
    </xf>
    <xf numFmtId="49" fontId="0" fillId="0" borderId="0" xfId="0" applyNumberFormat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 wrapText="1"/>
    </xf>
    <xf numFmtId="0" fontId="28" fillId="0" borderId="0" xfId="0" applyFont="1" applyBorder="1" applyAlignment="1" applyProtection="1">
      <alignment vertical="top" wrapText="1"/>
    </xf>
    <xf numFmtId="0" fontId="25" fillId="0" borderId="0" xfId="0" applyFont="1" applyBorder="1" applyAlignment="1" applyProtection="1">
      <alignment horizontal="right"/>
    </xf>
    <xf numFmtId="0" fontId="0" fillId="0" borderId="13" xfId="0" applyFill="1" applyBorder="1" applyAlignment="1" applyProtection="1">
      <alignment horizontal="right"/>
    </xf>
    <xf numFmtId="0" fontId="0" fillId="0" borderId="2" xfId="0" applyFill="1" applyBorder="1" applyAlignment="1" applyProtection="1">
      <alignment horizontal="right"/>
    </xf>
    <xf numFmtId="0" fontId="0" fillId="0" borderId="18" xfId="0" applyFill="1" applyBorder="1" applyAlignment="1" applyProtection="1">
      <alignment horizontal="right"/>
    </xf>
    <xf numFmtId="0" fontId="9" fillId="0" borderId="0" xfId="0" applyFont="1" applyAlignment="1" applyProtection="1">
      <alignment vertical="top"/>
    </xf>
    <xf numFmtId="0" fontId="0" fillId="0" borderId="33" xfId="0" applyFill="1" applyBorder="1" applyAlignment="1" applyProtection="1">
      <alignment horizontal="right" wrapText="1"/>
    </xf>
    <xf numFmtId="0" fontId="0" fillId="0" borderId="34" xfId="0" applyFill="1" applyBorder="1" applyAlignment="1" applyProtection="1">
      <alignment horizontal="right" wrapText="1"/>
    </xf>
    <xf numFmtId="0" fontId="0" fillId="0" borderId="35" xfId="0" applyFill="1" applyBorder="1" applyAlignment="1" applyProtection="1">
      <alignment horizontal="right" wrapText="1"/>
    </xf>
    <xf numFmtId="0" fontId="31" fillId="0" borderId="9" xfId="0" applyFont="1" applyFill="1" applyBorder="1" applyAlignment="1" applyProtection="1">
      <alignment horizontal="center" vertical="top" wrapText="1"/>
    </xf>
    <xf numFmtId="0" fontId="31" fillId="0" borderId="3" xfId="0" applyFont="1" applyFill="1" applyBorder="1" applyAlignment="1" applyProtection="1">
      <alignment horizontal="center" vertical="top" wrapText="1"/>
    </xf>
    <xf numFmtId="0" fontId="31" fillId="0" borderId="20" xfId="0" applyFont="1" applyFill="1" applyBorder="1" applyAlignment="1" applyProtection="1">
      <alignment horizontal="center" vertical="top" wrapText="1"/>
    </xf>
    <xf numFmtId="0" fontId="31" fillId="0" borderId="21" xfId="0" applyFont="1" applyFill="1" applyBorder="1" applyAlignment="1" applyProtection="1">
      <alignment horizontal="center" vertical="top" wrapText="1"/>
    </xf>
    <xf numFmtId="0" fontId="31" fillId="0" borderId="22" xfId="0" applyFont="1" applyFill="1" applyBorder="1" applyAlignment="1" applyProtection="1">
      <alignment horizontal="center" vertical="top" wrapText="1"/>
    </xf>
    <xf numFmtId="0" fontId="28" fillId="0" borderId="36" xfId="0" applyFont="1" applyFill="1" applyBorder="1" applyAlignment="1" applyProtection="1">
      <alignment vertical="top" wrapText="1"/>
    </xf>
    <xf numFmtId="0" fontId="27" fillId="0" borderId="37" xfId="0" applyFont="1" applyFill="1" applyBorder="1" applyAlignment="1" applyProtection="1">
      <alignment horizontal="center" vertical="top" wrapText="1"/>
    </xf>
    <xf numFmtId="0" fontId="32" fillId="0" borderId="13" xfId="0" applyFont="1" applyFill="1" applyBorder="1" applyAlignment="1" applyProtection="1">
      <alignment horizontal="right"/>
    </xf>
    <xf numFmtId="0" fontId="27" fillId="0" borderId="5" xfId="0" applyFont="1" applyFill="1" applyBorder="1" applyAlignment="1" applyProtection="1">
      <alignment vertical="top" wrapText="1"/>
    </xf>
    <xf numFmtId="0" fontId="27" fillId="0" borderId="6" xfId="0" applyFont="1" applyFill="1" applyBorder="1" applyAlignment="1" applyProtection="1">
      <alignment horizontal="center" vertical="top" wrapText="1"/>
    </xf>
    <xf numFmtId="0" fontId="32" fillId="0" borderId="26" xfId="0" applyFont="1" applyFill="1" applyBorder="1" applyAlignment="1" applyProtection="1">
      <alignment horizontal="right"/>
    </xf>
    <xf numFmtId="0" fontId="27" fillId="0" borderId="7" xfId="0" applyFont="1" applyFill="1" applyBorder="1" applyAlignment="1" applyProtection="1">
      <alignment vertical="top" wrapText="1"/>
    </xf>
    <xf numFmtId="0" fontId="27" fillId="0" borderId="8" xfId="0" applyFont="1" applyFill="1" applyBorder="1" applyAlignment="1" applyProtection="1">
      <alignment horizontal="center" vertical="top" wrapText="1"/>
    </xf>
    <xf numFmtId="0" fontId="0" fillId="0" borderId="38" xfId="0" applyFill="1" applyBorder="1" applyAlignment="1" applyProtection="1">
      <alignment horizontal="right"/>
    </xf>
    <xf numFmtId="0" fontId="28" fillId="0" borderId="9" xfId="0" applyFont="1" applyFill="1" applyBorder="1" applyAlignment="1" applyProtection="1">
      <alignment vertical="top" wrapText="1"/>
    </xf>
    <xf numFmtId="0" fontId="27" fillId="0" borderId="3" xfId="0" applyFont="1" applyFill="1" applyBorder="1" applyAlignment="1" applyProtection="1">
      <alignment horizontal="center" vertical="top" wrapText="1"/>
    </xf>
    <xf numFmtId="0" fontId="28" fillId="0" borderId="39" xfId="0" applyFont="1" applyFill="1" applyBorder="1" applyAlignment="1" applyProtection="1">
      <alignment vertical="top" wrapText="1"/>
    </xf>
    <xf numFmtId="0" fontId="27" fillId="0" borderId="40" xfId="0" applyFont="1" applyFill="1" applyBorder="1" applyAlignment="1" applyProtection="1">
      <alignment horizontal="center" vertical="top" wrapText="1"/>
    </xf>
    <xf numFmtId="0" fontId="33" fillId="0" borderId="41" xfId="0" applyFont="1" applyFill="1" applyBorder="1" applyAlignment="1" applyProtection="1">
      <alignment vertical="top" wrapText="1"/>
    </xf>
    <xf numFmtId="0" fontId="27" fillId="0" borderId="42" xfId="0" applyFont="1" applyFill="1" applyBorder="1" applyAlignment="1" applyProtection="1">
      <alignment horizontal="center" vertical="top" wrapText="1"/>
    </xf>
    <xf numFmtId="0" fontId="0" fillId="0" borderId="43" xfId="0" applyFill="1" applyBorder="1" applyProtection="1"/>
    <xf numFmtId="0" fontId="10" fillId="0" borderId="0" xfId="0" applyFont="1" applyAlignment="1" applyProtection="1">
      <alignment vertical="top" wrapText="1"/>
    </xf>
    <xf numFmtId="0" fontId="25" fillId="0" borderId="0" xfId="0" applyFont="1" applyBorder="1" applyAlignment="1" applyProtection="1">
      <alignment horizontal="left" vertical="top"/>
    </xf>
    <xf numFmtId="14" fontId="25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 wrapText="1"/>
    </xf>
    <xf numFmtId="0" fontId="22" fillId="0" borderId="0" xfId="3"/>
    <xf numFmtId="0" fontId="31" fillId="0" borderId="0" xfId="3" applyFont="1"/>
    <xf numFmtId="49" fontId="31" fillId="0" borderId="0" xfId="3" applyNumberFormat="1" applyFont="1" applyAlignment="1">
      <alignment horizontal="center"/>
    </xf>
    <xf numFmtId="0" fontId="31" fillId="0" borderId="22" xfId="3" applyFont="1" applyBorder="1"/>
    <xf numFmtId="0" fontId="31" fillId="0" borderId="21" xfId="3" applyFont="1" applyBorder="1"/>
    <xf numFmtId="0" fontId="31" fillId="0" borderId="44" xfId="3" applyFont="1" applyBorder="1"/>
    <xf numFmtId="0" fontId="31" fillId="0" borderId="2" xfId="3" applyFont="1" applyBorder="1"/>
    <xf numFmtId="0" fontId="31" fillId="0" borderId="45" xfId="3" applyFont="1" applyBorder="1"/>
    <xf numFmtId="0" fontId="31" fillId="0" borderId="46" xfId="3" applyFont="1" applyBorder="1"/>
    <xf numFmtId="0" fontId="31" fillId="0" borderId="19" xfId="3" applyFont="1" applyBorder="1" applyAlignment="1">
      <alignment horizontal="center" vertical="center"/>
    </xf>
    <xf numFmtId="0" fontId="31" fillId="0" borderId="18" xfId="3" applyFont="1" applyBorder="1" applyAlignment="1">
      <alignment horizontal="center" vertical="center"/>
    </xf>
    <xf numFmtId="0" fontId="31" fillId="0" borderId="2" xfId="3" applyFont="1" applyBorder="1" applyAlignment="1">
      <alignment horizontal="center" vertical="top"/>
    </xf>
    <xf numFmtId="0" fontId="31" fillId="0" borderId="2" xfId="3" applyFont="1" applyBorder="1" applyAlignment="1">
      <alignment horizontal="center" vertical="center"/>
    </xf>
    <xf numFmtId="49" fontId="31" fillId="0" borderId="0" xfId="3" applyNumberFormat="1" applyFont="1" applyAlignment="1">
      <alignment horizontal="center" vertical="center"/>
    </xf>
    <xf numFmtId="0" fontId="31" fillId="0" borderId="0" xfId="3" applyFont="1" applyAlignment="1"/>
    <xf numFmtId="0" fontId="7" fillId="0" borderId="0" xfId="3" applyFont="1" applyBorder="1" applyAlignment="1">
      <alignment vertical="center" wrapText="1"/>
    </xf>
    <xf numFmtId="0" fontId="7" fillId="0" borderId="1" xfId="3" applyFont="1" applyBorder="1" applyAlignment="1">
      <alignment vertical="center" wrapText="1"/>
    </xf>
    <xf numFmtId="0" fontId="7" fillId="0" borderId="1" xfId="3" applyFont="1" applyBorder="1" applyAlignment="1">
      <alignment horizontal="right" vertical="center" wrapText="1"/>
    </xf>
    <xf numFmtId="0" fontId="31" fillId="0" borderId="47" xfId="3" applyFont="1" applyBorder="1"/>
    <xf numFmtId="0" fontId="31" fillId="0" borderId="48" xfId="3" applyFont="1" applyBorder="1"/>
    <xf numFmtId="0" fontId="31" fillId="0" borderId="38" xfId="3" applyFont="1" applyBorder="1" applyAlignment="1">
      <alignment horizontal="center" vertical="center"/>
    </xf>
    <xf numFmtId="0" fontId="31" fillId="0" borderId="23" xfId="3" applyFont="1" applyBorder="1"/>
    <xf numFmtId="0" fontId="31" fillId="0" borderId="26" xfId="3" applyFont="1" applyBorder="1"/>
    <xf numFmtId="0" fontId="31" fillId="0" borderId="29" xfId="3" applyFont="1" applyBorder="1"/>
    <xf numFmtId="0" fontId="31" fillId="0" borderId="20" xfId="3" applyFont="1" applyBorder="1"/>
    <xf numFmtId="0" fontId="31" fillId="0" borderId="8" xfId="3" applyFont="1" applyBorder="1" applyAlignment="1">
      <alignment horizontal="center" vertical="center"/>
    </xf>
    <xf numFmtId="49" fontId="31" fillId="0" borderId="11" xfId="3" applyNumberFormat="1" applyFont="1" applyBorder="1" applyAlignment="1">
      <alignment horizontal="center" vertical="center"/>
    </xf>
    <xf numFmtId="49" fontId="31" fillId="0" borderId="6" xfId="3" applyNumberFormat="1" applyFont="1" applyBorder="1" applyAlignment="1">
      <alignment horizontal="center" vertical="center"/>
    </xf>
    <xf numFmtId="49" fontId="31" fillId="0" borderId="27" xfId="3" applyNumberFormat="1" applyFont="1" applyBorder="1" applyAlignment="1">
      <alignment horizontal="center" vertical="center"/>
    </xf>
    <xf numFmtId="49" fontId="31" fillId="0" borderId="3" xfId="3" applyNumberFormat="1" applyFont="1" applyBorder="1" applyAlignment="1">
      <alignment horizontal="center" vertical="center"/>
    </xf>
    <xf numFmtId="0" fontId="31" fillId="0" borderId="13" xfId="3" applyFont="1" applyBorder="1"/>
    <xf numFmtId="0" fontId="31" fillId="0" borderId="14" xfId="3" applyFont="1" applyBorder="1"/>
    <xf numFmtId="0" fontId="31" fillId="0" borderId="49" xfId="3" applyFont="1" applyBorder="1"/>
    <xf numFmtId="49" fontId="31" fillId="0" borderId="37" xfId="3" applyNumberFormat="1" applyFont="1" applyBorder="1" applyAlignment="1">
      <alignment horizontal="center" vertical="center"/>
    </xf>
    <xf numFmtId="49" fontId="31" fillId="0" borderId="6" xfId="3" applyNumberFormat="1" applyFont="1" applyBorder="1" applyAlignment="1">
      <alignment horizontal="center"/>
    </xf>
    <xf numFmtId="49" fontId="31" fillId="0" borderId="27" xfId="3" applyNumberFormat="1" applyFont="1" applyBorder="1" applyAlignment="1">
      <alignment horizontal="center"/>
    </xf>
    <xf numFmtId="49" fontId="31" fillId="0" borderId="3" xfId="3" applyNumberFormat="1" applyFont="1" applyBorder="1" applyAlignment="1">
      <alignment horizontal="center"/>
    </xf>
    <xf numFmtId="0" fontId="31" fillId="0" borderId="0" xfId="3" applyFont="1" applyAlignment="1">
      <alignment horizontal="left" vertical="top"/>
    </xf>
    <xf numFmtId="0" fontId="31" fillId="0" borderId="0" xfId="3" applyFont="1" applyBorder="1" applyAlignment="1">
      <alignment vertical="center"/>
    </xf>
    <xf numFmtId="0" fontId="31" fillId="0" borderId="2" xfId="3" applyFont="1" applyBorder="1" applyAlignment="1">
      <alignment vertical="center"/>
    </xf>
    <xf numFmtId="49" fontId="31" fillId="0" borderId="2" xfId="3" applyNumberFormat="1" applyFont="1" applyBorder="1" applyAlignment="1">
      <alignment vertical="center"/>
    </xf>
    <xf numFmtId="0" fontId="7" fillId="0" borderId="0" xfId="3" applyFont="1" applyBorder="1" applyAlignment="1">
      <alignment vertical="top" wrapText="1"/>
    </xf>
    <xf numFmtId="0" fontId="35" fillId="0" borderId="0" xfId="3" applyFont="1" applyAlignment="1"/>
    <xf numFmtId="0" fontId="31" fillId="0" borderId="50" xfId="3" applyFont="1" applyBorder="1" applyAlignment="1">
      <alignment horizontal="center" vertical="center"/>
    </xf>
    <xf numFmtId="0" fontId="31" fillId="0" borderId="15" xfId="3" applyFont="1" applyBorder="1"/>
    <xf numFmtId="0" fontId="31" fillId="0" borderId="51" xfId="3" applyFont="1" applyBorder="1"/>
    <xf numFmtId="49" fontId="31" fillId="0" borderId="9" xfId="3" applyNumberFormat="1" applyFont="1" applyBorder="1" applyAlignment="1">
      <alignment horizontal="center"/>
    </xf>
    <xf numFmtId="0" fontId="31" fillId="0" borderId="30" xfId="3" applyFont="1" applyBorder="1"/>
    <xf numFmtId="0" fontId="31" fillId="0" borderId="40" xfId="3" applyFont="1" applyBorder="1" applyAlignment="1">
      <alignment horizontal="center" vertical="center"/>
    </xf>
    <xf numFmtId="49" fontId="31" fillId="0" borderId="8" xfId="3" applyNumberFormat="1" applyFont="1" applyBorder="1" applyAlignment="1">
      <alignment horizontal="center"/>
    </xf>
    <xf numFmtId="2" fontId="0" fillId="0" borderId="52" xfId="0" applyNumberFormat="1" applyFill="1" applyBorder="1" applyProtection="1"/>
    <xf numFmtId="2" fontId="0" fillId="0" borderId="53" xfId="0" applyNumberFormat="1" applyFill="1" applyBorder="1" applyProtection="1"/>
    <xf numFmtId="2" fontId="0" fillId="0" borderId="23" xfId="0" applyNumberFormat="1" applyFill="1" applyBorder="1" applyProtection="1"/>
    <xf numFmtId="2" fontId="0" fillId="0" borderId="54" xfId="0" applyNumberFormat="1" applyFill="1" applyBorder="1" applyProtection="1"/>
    <xf numFmtId="2" fontId="0" fillId="0" borderId="55" xfId="0" applyNumberFormat="1" applyFill="1" applyBorder="1" applyProtection="1"/>
    <xf numFmtId="2" fontId="0" fillId="0" borderId="16" xfId="0" applyNumberFormat="1" applyFill="1" applyBorder="1" applyAlignment="1" applyProtection="1">
      <alignment horizontal="right"/>
    </xf>
    <xf numFmtId="2" fontId="0" fillId="0" borderId="33" xfId="0" applyNumberFormat="1" applyFill="1" applyBorder="1" applyAlignment="1" applyProtection="1">
      <alignment horizontal="right" wrapText="1"/>
    </xf>
    <xf numFmtId="2" fontId="0" fillId="0" borderId="19" xfId="0" applyNumberFormat="1" applyFill="1" applyBorder="1" applyAlignment="1" applyProtection="1">
      <alignment horizontal="right"/>
    </xf>
    <xf numFmtId="2" fontId="0" fillId="0" borderId="56" xfId="0" applyNumberFormat="1" applyFill="1" applyBorder="1" applyAlignment="1" applyProtection="1">
      <alignment horizontal="right"/>
    </xf>
    <xf numFmtId="0" fontId="9" fillId="0" borderId="0" xfId="0" applyFont="1" applyAlignment="1" applyProtection="1">
      <alignment horizontal="center" vertical="top" wrapText="1"/>
    </xf>
    <xf numFmtId="0" fontId="25" fillId="0" borderId="0" xfId="0" applyFont="1" applyBorder="1" applyAlignment="1" applyProtection="1">
      <alignment horizontal="center" vertical="center" wrapText="1"/>
    </xf>
    <xf numFmtId="0" fontId="7" fillId="0" borderId="57" xfId="0" applyFont="1" applyBorder="1" applyAlignment="1" applyProtection="1">
      <alignment horizontal="center" vertical="top"/>
    </xf>
    <xf numFmtId="0" fontId="25" fillId="0" borderId="1" xfId="0" applyNumberFormat="1" applyFont="1" applyBorder="1" applyAlignment="1" applyProtection="1">
      <alignment horizontal="center" vertical="top"/>
    </xf>
    <xf numFmtId="0" fontId="25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 vertical="top" wrapText="1"/>
    </xf>
    <xf numFmtId="0" fontId="25" fillId="0" borderId="0" xfId="0" applyFont="1" applyAlignment="1" applyProtection="1">
      <alignment horizontal="right" vertical="top" wrapText="1"/>
    </xf>
    <xf numFmtId="0" fontId="26" fillId="0" borderId="44" xfId="0" applyFont="1" applyBorder="1" applyAlignment="1" applyProtection="1">
      <alignment horizontal="center" vertical="center" wrapText="1"/>
    </xf>
    <xf numFmtId="0" fontId="34" fillId="0" borderId="44" xfId="0" applyFont="1" applyFill="1" applyBorder="1" applyAlignment="1" applyProtection="1">
      <alignment horizontal="center" vertical="top" wrapText="1"/>
    </xf>
    <xf numFmtId="0" fontId="25" fillId="0" borderId="1" xfId="0" applyNumberFormat="1" applyFont="1" applyBorder="1" applyAlignment="1" applyProtection="1">
      <alignment horizontal="center" vertical="top"/>
    </xf>
    <xf numFmtId="0" fontId="26" fillId="0" borderId="44" xfId="0" applyFont="1" applyBorder="1" applyAlignment="1" applyProtection="1">
      <alignment horizontal="center" vertical="top" wrapText="1"/>
    </xf>
    <xf numFmtId="0" fontId="26" fillId="0" borderId="58" xfId="0" applyFont="1" applyBorder="1" applyAlignment="1" applyProtection="1">
      <alignment horizontal="center" vertical="top" wrapText="1"/>
    </xf>
    <xf numFmtId="0" fontId="26" fillId="0" borderId="9" xfId="0" applyFont="1" applyBorder="1" applyAlignment="1" applyProtection="1">
      <alignment horizontal="center" vertical="top" wrapText="1"/>
    </xf>
    <xf numFmtId="0" fontId="26" fillId="0" borderId="59" xfId="0" applyFont="1" applyBorder="1" applyAlignment="1" applyProtection="1">
      <alignment horizontal="center" vertical="top" wrapText="1"/>
    </xf>
    <xf numFmtId="0" fontId="26" fillId="0" borderId="60" xfId="0" applyFont="1" applyBorder="1" applyAlignment="1" applyProtection="1">
      <alignment horizontal="center" vertical="top" wrapText="1"/>
    </xf>
    <xf numFmtId="0" fontId="26" fillId="0" borderId="61" xfId="0" applyFont="1" applyBorder="1" applyAlignment="1" applyProtection="1">
      <alignment horizontal="center" vertical="top" wrapText="1"/>
    </xf>
    <xf numFmtId="0" fontId="30" fillId="0" borderId="12" xfId="0" applyFont="1" applyFill="1" applyBorder="1" applyProtection="1"/>
    <xf numFmtId="0" fontId="30" fillId="0" borderId="13" xfId="0" applyFont="1" applyFill="1" applyBorder="1" applyProtection="1"/>
    <xf numFmtId="0" fontId="30" fillId="0" borderId="14" xfId="0" applyFont="1" applyFill="1" applyBorder="1" applyProtection="1"/>
    <xf numFmtId="0" fontId="30" fillId="0" borderId="15" xfId="0" applyFont="1" applyFill="1" applyBorder="1" applyProtection="1"/>
    <xf numFmtId="0" fontId="30" fillId="0" borderId="2" xfId="0" applyFont="1" applyFill="1" applyBorder="1" applyProtection="1"/>
    <xf numFmtId="0" fontId="30" fillId="0" borderId="16" xfId="0" applyFont="1" applyFill="1" applyBorder="1" applyProtection="1"/>
    <xf numFmtId="0" fontId="30" fillId="0" borderId="17" xfId="0" applyFont="1" applyFill="1" applyBorder="1" applyProtection="1"/>
    <xf numFmtId="0" fontId="30" fillId="0" borderId="18" xfId="0" applyFont="1" applyFill="1" applyBorder="1" applyProtection="1"/>
    <xf numFmtId="0" fontId="30" fillId="0" borderId="19" xfId="0" applyFont="1" applyFill="1" applyBorder="1" applyProtection="1"/>
    <xf numFmtId="0" fontId="25" fillId="0" borderId="0" xfId="3" applyFont="1" applyAlignment="1">
      <alignment vertical="center"/>
    </xf>
    <xf numFmtId="0" fontId="7" fillId="0" borderId="0" xfId="0" applyFont="1" applyBorder="1" applyAlignment="1" applyProtection="1">
      <alignment horizontal="left" vertical="top"/>
    </xf>
    <xf numFmtId="0" fontId="31" fillId="0" borderId="0" xfId="3" applyFont="1" applyAlignment="1">
      <alignment horizontal="right" vertical="center"/>
    </xf>
    <xf numFmtId="0" fontId="31" fillId="0" borderId="0" xfId="3" applyFont="1" applyAlignment="1">
      <alignment horizontal="right"/>
    </xf>
    <xf numFmtId="0" fontId="22" fillId="0" borderId="0" xfId="3" applyBorder="1" applyAlignment="1">
      <alignment vertical="center"/>
    </xf>
    <xf numFmtId="0" fontId="0" fillId="0" borderId="12" xfId="0" applyFill="1" applyBorder="1" applyProtection="1"/>
    <xf numFmtId="0" fontId="0" fillId="0" borderId="49" xfId="0" applyFill="1" applyBorder="1" applyProtection="1"/>
    <xf numFmtId="0" fontId="0" fillId="0" borderId="62" xfId="0" applyFill="1" applyBorder="1" applyProtection="1"/>
    <xf numFmtId="0" fontId="0" fillId="0" borderId="52" xfId="0" applyFill="1" applyBorder="1" applyProtection="1"/>
    <xf numFmtId="0" fontId="0" fillId="0" borderId="63" xfId="0" applyFill="1" applyBorder="1" applyProtection="1"/>
    <xf numFmtId="0" fontId="0" fillId="0" borderId="53" xfId="0" applyFill="1" applyBorder="1" applyProtection="1"/>
    <xf numFmtId="0" fontId="0" fillId="0" borderId="0" xfId="0" applyBorder="1" applyProtection="1"/>
    <xf numFmtId="0" fontId="27" fillId="0" borderId="29" xfId="0" applyFont="1" applyBorder="1" applyAlignment="1" applyProtection="1">
      <alignment horizontal="center" vertical="top" wrapText="1"/>
    </xf>
    <xf numFmtId="0" fontId="27" fillId="0" borderId="44" xfId="0" applyFont="1" applyBorder="1" applyAlignment="1" applyProtection="1">
      <alignment horizontal="center" vertical="top" wrapText="1"/>
    </xf>
    <xf numFmtId="49" fontId="27" fillId="0" borderId="9" xfId="0" applyNumberFormat="1" applyFont="1" applyBorder="1" applyAlignment="1" applyProtection="1">
      <alignment horizontal="center" vertical="top" wrapText="1"/>
    </xf>
    <xf numFmtId="49" fontId="27" fillId="0" borderId="3" xfId="0" applyNumberFormat="1" applyFont="1" applyBorder="1" applyAlignment="1" applyProtection="1">
      <alignment horizontal="center" vertical="top" wrapText="1"/>
    </xf>
    <xf numFmtId="0" fontId="27" fillId="0" borderId="20" xfId="0" applyFont="1" applyBorder="1" applyAlignment="1" applyProtection="1">
      <alignment horizontal="center" vertical="top" wrapText="1"/>
    </xf>
    <xf numFmtId="0" fontId="27" fillId="0" borderId="21" xfId="0" applyFont="1" applyBorder="1" applyAlignment="1" applyProtection="1">
      <alignment horizontal="center" vertical="top" wrapText="1"/>
    </xf>
    <xf numFmtId="0" fontId="27" fillId="0" borderId="22" xfId="0" applyFont="1" applyBorder="1" applyAlignment="1" applyProtection="1">
      <alignment horizontal="center" vertical="top" wrapText="1"/>
    </xf>
    <xf numFmtId="0" fontId="27" fillId="0" borderId="4" xfId="0" applyFont="1" applyBorder="1" applyAlignment="1" applyProtection="1">
      <alignment vertical="top" wrapText="1"/>
    </xf>
    <xf numFmtId="49" fontId="27" fillId="0" borderId="11" xfId="0" applyNumberFormat="1" applyFont="1" applyBorder="1" applyAlignment="1" applyProtection="1">
      <alignment horizontal="center" vertical="center" wrapText="1"/>
    </xf>
    <xf numFmtId="49" fontId="27" fillId="0" borderId="6" xfId="0" applyNumberFormat="1" applyFont="1" applyBorder="1" applyAlignment="1" applyProtection="1">
      <alignment horizontal="center" vertical="center" wrapText="1"/>
    </xf>
    <xf numFmtId="49" fontId="27" fillId="0" borderId="8" xfId="0" applyNumberFormat="1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vertical="top" wrapText="1"/>
    </xf>
    <xf numFmtId="49" fontId="26" fillId="0" borderId="0" xfId="0" applyNumberFormat="1" applyFont="1" applyBorder="1" applyAlignment="1" applyProtection="1">
      <alignment horizontal="center" vertical="top" wrapText="1"/>
    </xf>
    <xf numFmtId="0" fontId="30" fillId="0" borderId="0" xfId="0" applyFont="1" applyFill="1" applyBorder="1" applyProtection="1"/>
    <xf numFmtId="0" fontId="24" fillId="0" borderId="0" xfId="3" applyFont="1"/>
    <xf numFmtId="2" fontId="0" fillId="0" borderId="0" xfId="0" applyNumberFormat="1" applyProtection="1"/>
    <xf numFmtId="0" fontId="30" fillId="0" borderId="0" xfId="0" applyFont="1" applyProtection="1"/>
    <xf numFmtId="0" fontId="38" fillId="0" borderId="0" xfId="0" applyFont="1" applyProtection="1"/>
    <xf numFmtId="49" fontId="30" fillId="0" borderId="0" xfId="0" applyNumberFormat="1" applyFont="1" applyProtection="1"/>
    <xf numFmtId="164" fontId="0" fillId="0" borderId="0" xfId="0" applyNumberFormat="1" applyProtection="1"/>
    <xf numFmtId="164" fontId="39" fillId="0" borderId="0" xfId="0" applyNumberFormat="1" applyFont="1" applyProtection="1"/>
    <xf numFmtId="164" fontId="0" fillId="0" borderId="0" xfId="0" applyNumberFormat="1" applyFont="1" applyProtection="1"/>
    <xf numFmtId="0" fontId="27" fillId="0" borderId="0" xfId="0" applyFont="1" applyProtection="1"/>
    <xf numFmtId="49" fontId="27" fillId="0" borderId="0" xfId="0" applyNumberFormat="1" applyFont="1" applyProtection="1"/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right"/>
    </xf>
    <xf numFmtId="2" fontId="27" fillId="0" borderId="0" xfId="0" applyNumberFormat="1" applyFont="1" applyProtection="1"/>
    <xf numFmtId="0" fontId="40" fillId="0" borderId="0" xfId="0" applyFont="1" applyAlignment="1" applyProtection="1">
      <alignment horizontal="left" vertical="center"/>
    </xf>
    <xf numFmtId="164" fontId="27" fillId="0" borderId="0" xfId="0" applyNumberFormat="1" applyFont="1" applyProtection="1"/>
    <xf numFmtId="164" fontId="42" fillId="0" borderId="0" xfId="0" applyNumberFormat="1" applyFont="1" applyProtection="1"/>
    <xf numFmtId="0" fontId="43" fillId="0" borderId="15" xfId="0" applyFont="1" applyBorder="1" applyAlignment="1">
      <alignment vertical="center"/>
    </xf>
    <xf numFmtId="0" fontId="26" fillId="0" borderId="12" xfId="0" applyFont="1" applyBorder="1" applyAlignment="1">
      <alignment vertical="top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26" fillId="5" borderId="2" xfId="0" applyFont="1" applyFill="1" applyBorder="1" applyAlignment="1"/>
    <xf numFmtId="0" fontId="26" fillId="5" borderId="16" xfId="0" applyFont="1" applyFill="1" applyBorder="1" applyAlignment="1"/>
    <xf numFmtId="49" fontId="26" fillId="0" borderId="2" xfId="0" applyNumberFormat="1" applyFont="1" applyFill="1" applyBorder="1" applyAlignment="1">
      <alignment horizontal="center" vertical="center"/>
    </xf>
    <xf numFmtId="0" fontId="43" fillId="0" borderId="51" xfId="0" applyFont="1" applyBorder="1" applyAlignment="1">
      <alignment vertical="center"/>
    </xf>
    <xf numFmtId="49" fontId="26" fillId="0" borderId="44" xfId="0" applyNumberFormat="1" applyFont="1" applyFill="1" applyBorder="1" applyAlignment="1">
      <alignment horizontal="center" vertical="center"/>
    </xf>
    <xf numFmtId="0" fontId="26" fillId="5" borderId="44" xfId="0" applyFont="1" applyFill="1" applyBorder="1" applyAlignment="1"/>
    <xf numFmtId="0" fontId="26" fillId="5" borderId="58" xfId="0" applyFont="1" applyFill="1" applyBorder="1" applyAlignment="1"/>
    <xf numFmtId="0" fontId="43" fillId="0" borderId="30" xfId="0" applyFont="1" applyBorder="1" applyAlignment="1">
      <alignment vertical="center"/>
    </xf>
    <xf numFmtId="49" fontId="26" fillId="0" borderId="21" xfId="0" applyNumberFormat="1" applyFont="1" applyFill="1" applyBorder="1" applyAlignment="1">
      <alignment horizontal="center" vertical="center"/>
    </xf>
    <xf numFmtId="0" fontId="26" fillId="5" borderId="21" xfId="0" applyFont="1" applyFill="1" applyBorder="1" applyAlignment="1"/>
    <xf numFmtId="0" fontId="26" fillId="5" borderId="22" xfId="0" applyFont="1" applyFill="1" applyBorder="1" applyAlignment="1"/>
    <xf numFmtId="0" fontId="43" fillId="0" borderId="51" xfId="0" applyFont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58" xfId="0" applyFont="1" applyFill="1" applyBorder="1" applyAlignment="1">
      <alignment horizontal="center" vertical="center"/>
    </xf>
    <xf numFmtId="0" fontId="43" fillId="0" borderId="43" xfId="0" applyFont="1" applyBorder="1" applyAlignment="1">
      <alignment vertical="center"/>
    </xf>
    <xf numFmtId="49" fontId="0" fillId="0" borderId="46" xfId="0" applyNumberFormat="1" applyFill="1" applyBorder="1"/>
    <xf numFmtId="0" fontId="26" fillId="5" borderId="46" xfId="0" applyFont="1" applyFill="1" applyBorder="1" applyAlignment="1"/>
    <xf numFmtId="0" fontId="26" fillId="5" borderId="45" xfId="0" applyFont="1" applyFill="1" applyBorder="1" applyAlignment="1"/>
    <xf numFmtId="0" fontId="31" fillId="0" borderId="30" xfId="0" applyFont="1" applyBorder="1" applyAlignment="1">
      <alignment vertical="center"/>
    </xf>
    <xf numFmtId="0" fontId="43" fillId="3" borderId="21" xfId="0" applyFont="1" applyFill="1" applyBorder="1" applyAlignment="1">
      <alignment horizontal="right" vertical="center"/>
    </xf>
    <xf numFmtId="0" fontId="43" fillId="3" borderId="22" xfId="0" applyFont="1" applyFill="1" applyBorder="1" applyAlignment="1">
      <alignment horizontal="right" vertical="center"/>
    </xf>
    <xf numFmtId="0" fontId="0" fillId="0" borderId="0" xfId="0" applyFill="1" applyProtection="1"/>
    <xf numFmtId="0" fontId="43" fillId="0" borderId="0" xfId="0" applyFont="1" applyFill="1" applyBorder="1" applyAlignment="1">
      <alignment vertical="center" wrapText="1"/>
    </xf>
    <xf numFmtId="2" fontId="0" fillId="0" borderId="0" xfId="0" applyNumberFormat="1" applyFill="1" applyProtection="1"/>
    <xf numFmtId="49" fontId="0" fillId="0" borderId="0" xfId="0" applyNumberFormat="1" applyFill="1" applyProtection="1"/>
    <xf numFmtId="0" fontId="45" fillId="0" borderId="0" xfId="0" applyFont="1" applyFill="1" applyProtection="1"/>
    <xf numFmtId="49" fontId="45" fillId="0" borderId="0" xfId="0" applyNumberFormat="1" applyFont="1" applyFill="1" applyProtection="1"/>
    <xf numFmtId="2" fontId="47" fillId="0" borderId="0" xfId="0" applyNumberFormat="1" applyFont="1" applyFill="1" applyAlignment="1" applyProtection="1">
      <alignment horizontal="center"/>
    </xf>
    <xf numFmtId="0" fontId="47" fillId="0" borderId="0" xfId="0" applyFont="1" applyFill="1" applyProtection="1"/>
    <xf numFmtId="164" fontId="46" fillId="0" borderId="0" xfId="0" applyNumberFormat="1" applyFont="1" applyFill="1" applyBorder="1" applyProtection="1"/>
    <xf numFmtId="0" fontId="31" fillId="0" borderId="44" xfId="0" applyFont="1" applyBorder="1" applyAlignment="1" applyProtection="1">
      <alignment horizontal="center" vertical="center" wrapText="1"/>
    </xf>
    <xf numFmtId="0" fontId="49" fillId="0" borderId="0" xfId="0" applyFont="1" applyAlignment="1" applyProtection="1">
      <alignment horizontal="center" vertical="center" wrapText="1"/>
    </xf>
    <xf numFmtId="0" fontId="49" fillId="0" borderId="0" xfId="0" applyFont="1" applyAlignment="1" applyProtection="1">
      <alignment horizontal="center" vertical="center"/>
    </xf>
    <xf numFmtId="0" fontId="31" fillId="0" borderId="2" xfId="0" applyFont="1" applyBorder="1" applyAlignment="1" applyProtection="1">
      <alignment vertical="top" wrapText="1"/>
    </xf>
    <xf numFmtId="49" fontId="31" fillId="0" borderId="64" xfId="0" applyNumberFormat="1" applyFont="1" applyBorder="1" applyAlignment="1" applyProtection="1">
      <alignment horizontal="center" vertical="center" wrapText="1"/>
    </xf>
    <xf numFmtId="49" fontId="31" fillId="4" borderId="64" xfId="0" applyNumberFormat="1" applyFont="1" applyFill="1" applyBorder="1" applyAlignment="1" applyProtection="1">
      <alignment horizontal="center" vertical="center" wrapText="1"/>
    </xf>
    <xf numFmtId="49" fontId="31" fillId="0" borderId="70" xfId="0" applyNumberFormat="1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vertical="center"/>
    </xf>
    <xf numFmtId="0" fontId="43" fillId="0" borderId="2" xfId="0" applyFont="1" applyBorder="1" applyAlignment="1">
      <alignment vertical="center"/>
    </xf>
    <xf numFmtId="0" fontId="43" fillId="0" borderId="2" xfId="0" applyFont="1" applyBorder="1" applyAlignment="1">
      <alignment vertical="center" wrapText="1"/>
    </xf>
    <xf numFmtId="49" fontId="26" fillId="0" borderId="64" xfId="0" applyNumberFormat="1" applyFont="1" applyBorder="1" applyAlignment="1" applyProtection="1">
      <alignment horizontal="center" vertical="center"/>
    </xf>
    <xf numFmtId="0" fontId="51" fillId="0" borderId="0" xfId="0" applyFont="1" applyAlignment="1">
      <alignment horizontal="left" vertical="center" indent="2"/>
    </xf>
    <xf numFmtId="49" fontId="5" fillId="0" borderId="64" xfId="0" applyNumberFormat="1" applyFont="1" applyBorder="1" applyAlignment="1" applyProtection="1">
      <alignment horizontal="center" vertical="top" wrapText="1"/>
    </xf>
    <xf numFmtId="49" fontId="5" fillId="4" borderId="64" xfId="0" applyNumberFormat="1" applyFont="1" applyFill="1" applyBorder="1" applyAlignment="1" applyProtection="1">
      <alignment horizontal="center" vertical="top" wrapText="1"/>
    </xf>
    <xf numFmtId="49" fontId="5" fillId="0" borderId="70" xfId="0" applyNumberFormat="1" applyFont="1" applyBorder="1" applyAlignment="1" applyProtection="1">
      <alignment horizontal="center" vertical="top" wrapText="1"/>
    </xf>
    <xf numFmtId="164" fontId="5" fillId="0" borderId="2" xfId="0" applyNumberFormat="1" applyFont="1" applyBorder="1" applyAlignment="1" applyProtection="1">
      <alignment vertical="center" wrapText="1"/>
    </xf>
    <xf numFmtId="164" fontId="27" fillId="0" borderId="15" xfId="0" applyNumberFormat="1" applyFont="1" applyBorder="1" applyAlignment="1" applyProtection="1">
      <alignment vertical="center"/>
    </xf>
    <xf numFmtId="164" fontId="17" fillId="0" borderId="2" xfId="0" applyNumberFormat="1" applyFont="1" applyBorder="1" applyAlignment="1" applyProtection="1">
      <alignment vertical="top" wrapText="1"/>
    </xf>
    <xf numFmtId="164" fontId="17" fillId="0" borderId="2" xfId="0" applyNumberFormat="1" applyFont="1" applyFill="1" applyBorder="1" applyAlignment="1" applyProtection="1">
      <alignment vertical="top" wrapText="1"/>
    </xf>
    <xf numFmtId="49" fontId="17" fillId="0" borderId="64" xfId="0" applyNumberFormat="1" applyFont="1" applyBorder="1" applyAlignment="1" applyProtection="1">
      <alignment horizontal="center" vertical="center" wrapText="1"/>
    </xf>
    <xf numFmtId="49" fontId="17" fillId="0" borderId="64" xfId="0" applyNumberFormat="1" applyFont="1" applyFill="1" applyBorder="1" applyAlignment="1" applyProtection="1">
      <alignment horizontal="center" vertical="center" wrapText="1"/>
    </xf>
    <xf numFmtId="49" fontId="17" fillId="0" borderId="70" xfId="0" applyNumberFormat="1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vertical="center" wrapText="1"/>
    </xf>
    <xf numFmtId="0" fontId="27" fillId="0" borderId="15" xfId="0" applyFont="1" applyBorder="1" applyAlignment="1" applyProtection="1">
      <alignment vertical="center"/>
    </xf>
    <xf numFmtId="0" fontId="27" fillId="0" borderId="2" xfId="0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left" vertical="top" wrapText="1"/>
    </xf>
    <xf numFmtId="0" fontId="27" fillId="0" borderId="15" xfId="0" applyFont="1" applyBorder="1"/>
    <xf numFmtId="0" fontId="31" fillId="0" borderId="18" xfId="0" applyFont="1" applyBorder="1" applyAlignment="1" applyProtection="1">
      <alignment horizontal="center" vertical="center" wrapText="1"/>
    </xf>
    <xf numFmtId="2" fontId="36" fillId="0" borderId="60" xfId="0" applyNumberFormat="1" applyFont="1" applyBorder="1" applyAlignment="1" applyProtection="1">
      <alignment horizontal="center" vertical="top" wrapText="1"/>
    </xf>
    <xf numFmtId="2" fontId="36" fillId="0" borderId="61" xfId="0" applyNumberFormat="1" applyFont="1" applyBorder="1" applyAlignment="1" applyProtection="1">
      <alignment horizontal="center" vertical="top" wrapText="1"/>
    </xf>
    <xf numFmtId="0" fontId="27" fillId="0" borderId="18" xfId="0" applyFont="1" applyBorder="1" applyAlignment="1" applyProtection="1">
      <alignment horizontal="center" vertical="center" wrapText="1"/>
    </xf>
    <xf numFmtId="164" fontId="34" fillId="0" borderId="18" xfId="0" applyNumberFormat="1" applyFont="1" applyBorder="1" applyAlignment="1" applyProtection="1">
      <alignment horizontal="center" vertical="center" wrapText="1"/>
    </xf>
    <xf numFmtId="164" fontId="34" fillId="0" borderId="18" xfId="0" applyNumberFormat="1" applyFont="1" applyBorder="1" applyAlignment="1" applyProtection="1">
      <alignment vertical="top" wrapText="1"/>
    </xf>
    <xf numFmtId="0" fontId="31" fillId="0" borderId="19" xfId="0" applyFont="1" applyBorder="1" applyAlignment="1" applyProtection="1">
      <alignment horizontal="center" vertical="center" wrapText="1"/>
    </xf>
    <xf numFmtId="2" fontId="36" fillId="4" borderId="0" xfId="0" applyNumberFormat="1" applyFont="1" applyFill="1" applyBorder="1" applyAlignment="1" applyProtection="1">
      <alignment horizontal="center" vertical="top" wrapText="1"/>
    </xf>
    <xf numFmtId="49" fontId="36" fillId="4" borderId="0" xfId="0" applyNumberFormat="1" applyFont="1" applyFill="1" applyBorder="1" applyAlignment="1" applyProtection="1">
      <alignment horizontal="center" vertical="top" wrapText="1"/>
    </xf>
    <xf numFmtId="2" fontId="18" fillId="4" borderId="0" xfId="0" applyNumberFormat="1" applyFont="1" applyFill="1" applyBorder="1" applyAlignment="1" applyProtection="1">
      <alignment vertical="center"/>
    </xf>
    <xf numFmtId="2" fontId="27" fillId="4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right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/>
    </xf>
    <xf numFmtId="164" fontId="26" fillId="0" borderId="0" xfId="0" applyNumberFormat="1" applyFont="1" applyFill="1" applyBorder="1" applyProtection="1"/>
    <xf numFmtId="164" fontId="27" fillId="0" borderId="0" xfId="0" applyNumberFormat="1" applyFont="1" applyAlignment="1" applyProtection="1">
      <alignment horizontal="right"/>
    </xf>
    <xf numFmtId="164" fontId="26" fillId="0" borderId="0" xfId="0" applyNumberFormat="1" applyFont="1" applyFill="1" applyBorder="1" applyAlignment="1" applyProtection="1">
      <alignment vertical="center"/>
    </xf>
    <xf numFmtId="0" fontId="27" fillId="0" borderId="2" xfId="0" applyFont="1" applyFill="1" applyBorder="1" applyAlignment="1" applyProtection="1">
      <alignment vertical="top" wrapText="1"/>
    </xf>
    <xf numFmtId="0" fontId="27" fillId="0" borderId="0" xfId="0" applyFont="1" applyFill="1" applyProtection="1"/>
    <xf numFmtId="49" fontId="27" fillId="0" borderId="0" xfId="0" applyNumberFormat="1" applyFont="1" applyFill="1" applyProtection="1"/>
    <xf numFmtId="0" fontId="27" fillId="0" borderId="64" xfId="0" applyFont="1" applyFill="1" applyBorder="1" applyProtection="1"/>
    <xf numFmtId="0" fontId="27" fillId="0" borderId="65" xfId="0" applyFont="1" applyFill="1" applyBorder="1" applyProtection="1"/>
    <xf numFmtId="0" fontId="27" fillId="0" borderId="26" xfId="0" applyFont="1" applyFill="1" applyBorder="1" applyAlignment="1" applyProtection="1">
      <alignment horizontal="left"/>
    </xf>
    <xf numFmtId="2" fontId="37" fillId="0" borderId="0" xfId="0" applyNumberFormat="1" applyFont="1" applyFill="1" applyAlignment="1" applyProtection="1">
      <alignment horizontal="center" wrapText="1"/>
    </xf>
    <xf numFmtId="2" fontId="27" fillId="0" borderId="50" xfId="0" applyNumberFormat="1" applyFont="1" applyFill="1" applyBorder="1" applyAlignment="1" applyProtection="1">
      <alignment horizontal="center"/>
    </xf>
    <xf numFmtId="2" fontId="27" fillId="0" borderId="61" xfId="0" applyNumberFormat="1" applyFont="1" applyFill="1" applyBorder="1" applyAlignment="1" applyProtection="1">
      <alignment horizontal="center"/>
    </xf>
    <xf numFmtId="1" fontId="36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2" xfId="0" applyNumberFormat="1" applyFont="1" applyFill="1" applyBorder="1" applyAlignment="1" applyProtection="1">
      <alignment vertical="center" wrapText="1"/>
      <protection locked="0"/>
    </xf>
    <xf numFmtId="2" fontId="5" fillId="0" borderId="2" xfId="0" applyNumberFormat="1" applyFont="1" applyFill="1" applyBorder="1" applyAlignment="1" applyProtection="1">
      <alignment vertical="center"/>
      <protection locked="0"/>
    </xf>
    <xf numFmtId="2" fontId="27" fillId="0" borderId="2" xfId="0" applyNumberFormat="1" applyFont="1" applyFill="1" applyBorder="1" applyAlignment="1" applyProtection="1">
      <alignment vertical="center" wrapText="1"/>
    </xf>
    <xf numFmtId="2" fontId="5" fillId="0" borderId="16" xfId="0" applyNumberFormat="1" applyFont="1" applyFill="1" applyBorder="1" applyAlignment="1" applyProtection="1">
      <alignment vertical="center"/>
    </xf>
    <xf numFmtId="2" fontId="18" fillId="0" borderId="2" xfId="0" applyNumberFormat="1" applyFont="1" applyFill="1" applyBorder="1" applyAlignment="1" applyProtection="1">
      <alignment vertical="center"/>
    </xf>
    <xf numFmtId="2" fontId="5" fillId="0" borderId="24" xfId="0" applyNumberFormat="1" applyFont="1" applyFill="1" applyBorder="1" applyAlignment="1" applyProtection="1">
      <alignment horizontal="right" vertical="center" wrapText="1"/>
    </xf>
    <xf numFmtId="2" fontId="5" fillId="0" borderId="34" xfId="0" applyNumberFormat="1" applyFont="1" applyFill="1" applyBorder="1" applyAlignment="1" applyProtection="1">
      <alignment horizontal="right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2" fontId="27" fillId="0" borderId="2" xfId="0" applyNumberFormat="1" applyFont="1" applyFill="1" applyBorder="1" applyAlignment="1" applyProtection="1">
      <alignment wrapText="1"/>
      <protection locked="0"/>
    </xf>
    <xf numFmtId="2" fontId="18" fillId="0" borderId="2" xfId="0" applyNumberFormat="1" applyFont="1" applyFill="1" applyBorder="1" applyProtection="1"/>
    <xf numFmtId="2" fontId="27" fillId="0" borderId="16" xfId="0" applyNumberFormat="1" applyFont="1" applyFill="1" applyBorder="1" applyProtection="1"/>
    <xf numFmtId="2" fontId="27" fillId="0" borderId="2" xfId="0" applyNumberFormat="1" applyFont="1" applyFill="1" applyBorder="1" applyAlignment="1" applyProtection="1">
      <alignment wrapText="1"/>
    </xf>
    <xf numFmtId="2" fontId="27" fillId="0" borderId="2" xfId="2" applyNumberFormat="1" applyFont="1" applyFill="1" applyBorder="1" applyAlignment="1" applyProtection="1">
      <alignment wrapText="1"/>
      <protection locked="0"/>
    </xf>
    <xf numFmtId="2" fontId="27" fillId="0" borderId="18" xfId="0" applyNumberFormat="1" applyFont="1" applyFill="1" applyBorder="1" applyProtection="1"/>
    <xf numFmtId="0" fontId="0" fillId="0" borderId="0" xfId="0" applyFill="1" applyAlignment="1" applyProtection="1">
      <alignment horizontal="right"/>
    </xf>
    <xf numFmtId="2" fontId="27" fillId="0" borderId="16" xfId="0" applyNumberFormat="1" applyFont="1" applyFill="1" applyBorder="1" applyAlignment="1" applyProtection="1">
      <alignment horizontal="right" vertical="center"/>
    </xf>
    <xf numFmtId="2" fontId="5" fillId="0" borderId="2" xfId="0" applyNumberFormat="1" applyFont="1" applyFill="1" applyBorder="1" applyAlignment="1" applyProtection="1">
      <alignment horizontal="right" vertical="center"/>
    </xf>
    <xf numFmtId="49" fontId="26" fillId="0" borderId="21" xfId="0" applyNumberFormat="1" applyFont="1" applyFill="1" applyBorder="1" applyAlignment="1" applyProtection="1">
      <alignment horizontal="center" vertical="top" wrapText="1"/>
    </xf>
    <xf numFmtId="0" fontId="29" fillId="0" borderId="22" xfId="0" applyFont="1" applyFill="1" applyBorder="1" applyAlignment="1" applyProtection="1">
      <alignment horizontal="center" vertical="top" wrapText="1"/>
    </xf>
    <xf numFmtId="0" fontId="28" fillId="0" borderId="0" xfId="0" applyFont="1" applyFill="1" applyProtection="1"/>
    <xf numFmtId="0" fontId="40" fillId="0" borderId="0" xfId="0" applyFont="1" applyFill="1" applyAlignment="1" applyProtection="1">
      <alignment horizontal="left"/>
    </xf>
    <xf numFmtId="0" fontId="27" fillId="0" borderId="2" xfId="0" applyFont="1" applyFill="1" applyBorder="1" applyProtection="1"/>
    <xf numFmtId="0" fontId="27" fillId="0" borderId="2" xfId="0" applyFont="1" applyFill="1" applyBorder="1" applyAlignment="1" applyProtection="1"/>
    <xf numFmtId="0" fontId="28" fillId="0" borderId="2" xfId="0" applyFont="1" applyFill="1" applyBorder="1" applyProtection="1"/>
    <xf numFmtId="0" fontId="41" fillId="0" borderId="0" xfId="0" applyFont="1" applyFill="1" applyProtection="1"/>
    <xf numFmtId="2" fontId="27" fillId="0" borderId="16" xfId="0" applyNumberFormat="1" applyFont="1" applyFill="1" applyBorder="1" applyAlignment="1" applyProtection="1">
      <alignment vertical="center" wrapText="1"/>
      <protection locked="0"/>
    </xf>
    <xf numFmtId="2" fontId="27" fillId="0" borderId="18" xfId="0" applyNumberFormat="1" applyFont="1" applyFill="1" applyBorder="1" applyAlignment="1" applyProtection="1">
      <alignment vertical="center"/>
    </xf>
    <xf numFmtId="2" fontId="27" fillId="0" borderId="19" xfId="0" applyNumberFormat="1" applyFont="1" applyFill="1" applyBorder="1" applyAlignment="1" applyProtection="1">
      <alignment vertical="center"/>
    </xf>
    <xf numFmtId="2" fontId="27" fillId="0" borderId="13" xfId="0" applyNumberFormat="1" applyFont="1" applyFill="1" applyBorder="1" applyAlignment="1" applyProtection="1">
      <alignment vertical="center" wrapText="1"/>
      <protection locked="0"/>
    </xf>
    <xf numFmtId="2" fontId="27" fillId="0" borderId="14" xfId="0" applyNumberFormat="1" applyFont="1" applyFill="1" applyBorder="1" applyAlignment="1" applyProtection="1">
      <alignment vertical="center" wrapText="1"/>
      <protection locked="0"/>
    </xf>
    <xf numFmtId="2" fontId="26" fillId="0" borderId="0" xfId="0" applyNumberFormat="1" applyFont="1" applyFill="1" applyBorder="1" applyProtection="1"/>
    <xf numFmtId="2" fontId="42" fillId="0" borderId="0" xfId="0" applyNumberFormat="1" applyFont="1" applyProtection="1"/>
    <xf numFmtId="2" fontId="5" fillId="0" borderId="0" xfId="0" applyNumberFormat="1" applyFont="1" applyProtection="1"/>
    <xf numFmtId="2" fontId="26" fillId="0" borderId="24" xfId="0" applyNumberFormat="1" applyFont="1" applyFill="1" applyBorder="1" applyAlignment="1" applyProtection="1">
      <alignment horizontal="center" vertical="center"/>
    </xf>
    <xf numFmtId="2" fontId="30" fillId="0" borderId="0" xfId="0" applyNumberFormat="1" applyFont="1" applyFill="1" applyAlignment="1" applyProtection="1">
      <alignment horizontal="center"/>
    </xf>
    <xf numFmtId="2" fontId="36" fillId="0" borderId="60" xfId="0" applyNumberFormat="1" applyFont="1" applyBorder="1" applyAlignment="1" applyProtection="1">
      <alignment horizontal="center" vertical="top" wrapText="1"/>
    </xf>
    <xf numFmtId="49" fontId="27" fillId="0" borderId="13" xfId="0" applyNumberFormat="1" applyFont="1" applyBorder="1" applyAlignment="1" applyProtection="1">
      <alignment horizontal="center" vertical="center" wrapText="1"/>
    </xf>
    <xf numFmtId="49" fontId="27" fillId="0" borderId="2" xfId="0" applyNumberFormat="1" applyFont="1" applyBorder="1" applyAlignment="1" applyProtection="1">
      <alignment horizontal="center" vertical="center" wrapText="1"/>
    </xf>
    <xf numFmtId="49" fontId="27" fillId="0" borderId="18" xfId="0" applyNumberFormat="1" applyFont="1" applyBorder="1" applyAlignment="1" applyProtection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1" fillId="0" borderId="60" xfId="0" applyFont="1" applyBorder="1" applyAlignment="1" applyProtection="1">
      <alignment horizontal="center" vertical="center" wrapText="1"/>
    </xf>
    <xf numFmtId="0" fontId="31" fillId="0" borderId="60" xfId="0" applyFont="1" applyFill="1" applyBorder="1" applyAlignment="1" applyProtection="1">
      <alignment horizontal="center" vertical="center" wrapText="1"/>
    </xf>
    <xf numFmtId="0" fontId="31" fillId="0" borderId="61" xfId="0" applyFont="1" applyFill="1" applyBorder="1" applyAlignment="1" applyProtection="1">
      <alignment horizontal="center" vertical="center" wrapText="1"/>
    </xf>
    <xf numFmtId="1" fontId="27" fillId="0" borderId="2" xfId="0" applyNumberFormat="1" applyFont="1" applyBorder="1" applyAlignment="1">
      <alignment vertical="center" wrapText="1"/>
    </xf>
    <xf numFmtId="49" fontId="31" fillId="0" borderId="71" xfId="0" applyNumberFormat="1" applyFont="1" applyBorder="1" applyAlignment="1" applyProtection="1">
      <alignment horizontal="center" vertical="center" wrapText="1"/>
    </xf>
    <xf numFmtId="1" fontId="27" fillId="0" borderId="13" xfId="0" applyNumberFormat="1" applyFont="1" applyBorder="1" applyAlignment="1">
      <alignment vertical="center" wrapText="1"/>
    </xf>
    <xf numFmtId="1" fontId="27" fillId="0" borderId="14" xfId="0" applyNumberFormat="1" applyFont="1" applyBorder="1" applyAlignment="1">
      <alignment vertical="center" wrapText="1"/>
    </xf>
    <xf numFmtId="1" fontId="27" fillId="0" borderId="16" xfId="0" applyNumberFormat="1" applyFont="1" applyBorder="1" applyAlignment="1">
      <alignment vertical="center" wrapText="1"/>
    </xf>
    <xf numFmtId="1" fontId="27" fillId="0" borderId="18" xfId="0" applyNumberFormat="1" applyFont="1" applyBorder="1" applyAlignment="1">
      <alignment vertical="center" wrapText="1"/>
    </xf>
    <xf numFmtId="1" fontId="27" fillId="0" borderId="19" xfId="0" applyNumberFormat="1" applyFont="1" applyBorder="1" applyAlignment="1">
      <alignment vertical="center" wrapText="1"/>
    </xf>
    <xf numFmtId="0" fontId="43" fillId="0" borderId="60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26" fillId="0" borderId="16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2" fontId="26" fillId="0" borderId="14" xfId="0" applyNumberFormat="1" applyFont="1" applyBorder="1" applyAlignment="1">
      <alignment vertical="center" wrapText="1"/>
    </xf>
    <xf numFmtId="2" fontId="26" fillId="0" borderId="16" xfId="0" applyNumberFormat="1" applyFont="1" applyBorder="1" applyAlignment="1">
      <alignment vertical="center" wrapText="1"/>
    </xf>
    <xf numFmtId="2" fontId="26" fillId="0" borderId="19" xfId="0" applyNumberFormat="1" applyFont="1" applyBorder="1" applyAlignment="1">
      <alignment vertical="center" wrapText="1"/>
    </xf>
    <xf numFmtId="0" fontId="26" fillId="0" borderId="61" xfId="0" applyFont="1" applyFill="1" applyBorder="1" applyAlignment="1" applyProtection="1">
      <alignment horizontal="center" vertical="top" wrapText="1"/>
    </xf>
    <xf numFmtId="2" fontId="26" fillId="0" borderId="2" xfId="0" applyNumberFormat="1" applyFont="1" applyBorder="1" applyAlignment="1">
      <alignment vertical="center" wrapText="1"/>
    </xf>
    <xf numFmtId="49" fontId="36" fillId="0" borderId="61" xfId="0" applyNumberFormat="1" applyFont="1" applyBorder="1" applyAlignment="1" applyProtection="1">
      <alignment horizontal="center" vertical="top" wrapText="1"/>
    </xf>
    <xf numFmtId="2" fontId="27" fillId="0" borderId="2" xfId="0" applyNumberFormat="1" applyFont="1" applyBorder="1" applyAlignment="1">
      <alignment vertical="center" wrapText="1"/>
    </xf>
    <xf numFmtId="49" fontId="26" fillId="0" borderId="71" xfId="0" applyNumberFormat="1" applyFont="1" applyBorder="1" applyAlignment="1" applyProtection="1">
      <alignment horizontal="center" vertical="center"/>
    </xf>
    <xf numFmtId="0" fontId="26" fillId="0" borderId="60" xfId="0" applyFont="1" applyBorder="1" applyAlignment="1" applyProtection="1">
      <alignment horizontal="center" vertical="center"/>
    </xf>
    <xf numFmtId="0" fontId="26" fillId="0" borderId="61" xfId="0" applyFont="1" applyFill="1" applyBorder="1" applyAlignment="1" applyProtection="1">
      <alignment horizontal="center" vertical="center"/>
    </xf>
    <xf numFmtId="49" fontId="26" fillId="0" borderId="60" xfId="0" applyNumberFormat="1" applyFont="1" applyBorder="1" applyAlignment="1" applyProtection="1">
      <alignment horizontal="center" vertical="center"/>
    </xf>
    <xf numFmtId="2" fontId="26" fillId="0" borderId="13" xfId="0" applyNumberFormat="1" applyFont="1" applyBorder="1" applyAlignment="1">
      <alignment vertical="center" wrapText="1"/>
    </xf>
    <xf numFmtId="0" fontId="27" fillId="0" borderId="47" xfId="0" applyFont="1" applyBorder="1" applyAlignment="1" applyProtection="1">
      <alignment horizontal="center" vertical="center" wrapText="1"/>
    </xf>
    <xf numFmtId="0" fontId="27" fillId="0" borderId="48" xfId="0" applyFont="1" applyBorder="1" applyAlignment="1" applyProtection="1">
      <alignment horizontal="center" vertical="center" wrapText="1"/>
    </xf>
    <xf numFmtId="2" fontId="27" fillId="0" borderId="2" xfId="0" applyNumberFormat="1" applyFont="1" applyBorder="1"/>
    <xf numFmtId="2" fontId="27" fillId="0" borderId="13" xfId="0" applyNumberFormat="1" applyFont="1" applyBorder="1" applyAlignment="1">
      <alignment vertical="center" wrapText="1"/>
    </xf>
    <xf numFmtId="2" fontId="27" fillId="0" borderId="14" xfId="0" applyNumberFormat="1" applyFont="1" applyBorder="1" applyAlignment="1">
      <alignment vertical="center" wrapText="1"/>
    </xf>
    <xf numFmtId="2" fontId="27" fillId="0" borderId="16" xfId="0" applyNumberFormat="1" applyFont="1" applyBorder="1" applyAlignment="1">
      <alignment vertical="center" wrapText="1"/>
    </xf>
    <xf numFmtId="2" fontId="30" fillId="0" borderId="0" xfId="0" applyNumberFormat="1" applyFont="1" applyProtection="1"/>
    <xf numFmtId="0" fontId="27" fillId="0" borderId="47" xfId="0" applyFont="1" applyFill="1" applyBorder="1" applyAlignment="1" applyProtection="1">
      <alignment horizontal="center"/>
    </xf>
    <xf numFmtId="0" fontId="27" fillId="0" borderId="48" xfId="0" applyFont="1" applyFill="1" applyBorder="1" applyAlignment="1" applyProtection="1">
      <alignment horizontal="center"/>
    </xf>
    <xf numFmtId="2" fontId="39" fillId="0" borderId="0" xfId="0" applyNumberFormat="1" applyFont="1" applyFill="1" applyProtection="1"/>
    <xf numFmtId="1" fontId="31" fillId="0" borderId="47" xfId="0" applyNumberFormat="1" applyFont="1" applyBorder="1" applyAlignment="1" applyProtection="1">
      <alignment horizontal="center" vertical="top" wrapText="1"/>
    </xf>
    <xf numFmtId="0" fontId="27" fillId="0" borderId="2" xfId="0" applyFont="1" applyBorder="1" applyAlignment="1">
      <alignment vertical="center" wrapText="1"/>
    </xf>
    <xf numFmtId="1" fontId="31" fillId="0" borderId="47" xfId="0" applyNumberFormat="1" applyFont="1" applyFill="1" applyBorder="1" applyAlignment="1" applyProtection="1">
      <alignment horizontal="center" vertical="top" wrapText="1"/>
    </xf>
    <xf numFmtId="1" fontId="31" fillId="0" borderId="48" xfId="0" applyNumberFormat="1" applyFont="1" applyBorder="1" applyAlignment="1" applyProtection="1">
      <alignment horizontal="center" vertical="top" wrapText="1"/>
    </xf>
    <xf numFmtId="0" fontId="27" fillId="0" borderId="13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2" fontId="27" fillId="0" borderId="18" xfId="0" applyNumberFormat="1" applyFont="1" applyBorder="1" applyAlignment="1">
      <alignment vertical="center" wrapText="1"/>
    </xf>
    <xf numFmtId="1" fontId="34" fillId="0" borderId="47" xfId="0" applyNumberFormat="1" applyFont="1" applyFill="1" applyBorder="1" applyAlignment="1" applyProtection="1">
      <alignment horizontal="center" vertical="top" wrapText="1"/>
    </xf>
    <xf numFmtId="1" fontId="34" fillId="0" borderId="47" xfId="0" applyNumberFormat="1" applyFont="1" applyBorder="1" applyAlignment="1" applyProtection="1">
      <alignment horizontal="center" vertical="top" wrapText="1"/>
    </xf>
    <xf numFmtId="1" fontId="34" fillId="0" borderId="48" xfId="0" applyNumberFormat="1" applyFont="1" applyBorder="1" applyAlignment="1" applyProtection="1">
      <alignment horizontal="center" vertical="top" wrapText="1"/>
    </xf>
    <xf numFmtId="2" fontId="27" fillId="0" borderId="19" xfId="0" applyNumberFormat="1" applyFont="1" applyBorder="1" applyAlignment="1">
      <alignment vertical="center" wrapText="1"/>
    </xf>
    <xf numFmtId="49" fontId="34" fillId="0" borderId="47" xfId="0" applyNumberFormat="1" applyFont="1" applyBorder="1" applyAlignment="1" applyProtection="1">
      <alignment horizontal="center" vertical="top" wrapText="1"/>
    </xf>
    <xf numFmtId="49" fontId="17" fillId="0" borderId="71" xfId="0" applyNumberFormat="1" applyFont="1" applyBorder="1" applyAlignment="1" applyProtection="1">
      <alignment horizontal="center" vertical="center" wrapText="1"/>
    </xf>
    <xf numFmtId="0" fontId="31" fillId="0" borderId="60" xfId="0" applyFont="1" applyBorder="1" applyAlignment="1" applyProtection="1">
      <alignment horizontal="center" vertical="top" wrapText="1"/>
    </xf>
    <xf numFmtId="0" fontId="31" fillId="0" borderId="61" xfId="0" applyFont="1" applyBorder="1" applyAlignment="1" applyProtection="1">
      <alignment horizontal="center" vertical="top" wrapText="1"/>
    </xf>
    <xf numFmtId="0" fontId="34" fillId="0" borderId="2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2" fontId="34" fillId="0" borderId="14" xfId="0" applyNumberFormat="1" applyFont="1" applyBorder="1" applyAlignment="1">
      <alignment vertical="center" wrapText="1"/>
    </xf>
    <xf numFmtId="2" fontId="34" fillId="0" borderId="16" xfId="0" applyNumberFormat="1" applyFont="1" applyBorder="1" applyAlignment="1">
      <alignment vertical="center" wrapText="1"/>
    </xf>
    <xf numFmtId="0" fontId="34" fillId="0" borderId="18" xfId="0" applyFont="1" applyBorder="1" applyAlignment="1">
      <alignment vertical="center" wrapText="1"/>
    </xf>
    <xf numFmtId="2" fontId="34" fillId="0" borderId="19" xfId="0" applyNumberFormat="1" applyFont="1" applyBorder="1" applyAlignment="1">
      <alignment vertical="center" wrapText="1"/>
    </xf>
    <xf numFmtId="49" fontId="31" fillId="0" borderId="60" xfId="0" applyNumberFormat="1" applyFont="1" applyBorder="1" applyAlignment="1" applyProtection="1">
      <alignment horizontal="center" vertical="top" wrapText="1"/>
    </xf>
    <xf numFmtId="0" fontId="27" fillId="0" borderId="47" xfId="0" applyFont="1" applyBorder="1" applyAlignment="1" applyProtection="1">
      <alignment horizontal="center" vertical="top" wrapText="1"/>
    </xf>
    <xf numFmtId="0" fontId="27" fillId="0" borderId="48" xfId="0" applyFont="1" applyBorder="1" applyAlignment="1" applyProtection="1">
      <alignment horizontal="center" vertical="top" wrapText="1"/>
    </xf>
    <xf numFmtId="49" fontId="27" fillId="0" borderId="47" xfId="0" applyNumberFormat="1" applyFont="1" applyBorder="1" applyAlignment="1" applyProtection="1">
      <alignment horizontal="center" vertical="top" wrapText="1"/>
    </xf>
    <xf numFmtId="49" fontId="26" fillId="0" borderId="2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49" fontId="26" fillId="0" borderId="60" xfId="0" applyNumberFormat="1" applyFont="1" applyFill="1" applyBorder="1" applyAlignment="1" applyProtection="1">
      <alignment horizontal="center" vertical="top" wrapText="1"/>
    </xf>
    <xf numFmtId="49" fontId="26" fillId="0" borderId="2" xfId="0" applyNumberFormat="1" applyFont="1" applyFill="1" applyBorder="1" applyAlignment="1" applyProtection="1">
      <alignment horizontal="center" vertical="center" wrapText="1"/>
    </xf>
    <xf numFmtId="2" fontId="36" fillId="0" borderId="2" xfId="0" applyNumberFormat="1" applyFont="1" applyBorder="1" applyAlignment="1" applyProtection="1">
      <alignment horizontal="center" vertical="center" wrapText="1"/>
    </xf>
    <xf numFmtId="2" fontId="36" fillId="0" borderId="13" xfId="0" applyNumberFormat="1" applyFont="1" applyBorder="1" applyAlignment="1" applyProtection="1">
      <alignment horizontal="center" vertical="center" wrapText="1"/>
    </xf>
    <xf numFmtId="2" fontId="36" fillId="0" borderId="18" xfId="0" applyNumberFormat="1" applyFont="1" applyBorder="1" applyAlignment="1" applyProtection="1">
      <alignment horizontal="center" vertical="center" wrapText="1"/>
    </xf>
    <xf numFmtId="0" fontId="27" fillId="0" borderId="64" xfId="0" applyFont="1" applyBorder="1" applyAlignment="1" applyProtection="1">
      <alignment vertical="center" wrapText="1"/>
    </xf>
    <xf numFmtId="49" fontId="27" fillId="0" borderId="47" xfId="0" applyNumberFormat="1" applyFont="1" applyBorder="1" applyAlignment="1" applyProtection="1">
      <alignment horizontal="center" vertical="center" wrapText="1"/>
    </xf>
    <xf numFmtId="49" fontId="27" fillId="0" borderId="2" xfId="0" applyNumberFormat="1" applyFont="1" applyFill="1" applyBorder="1" applyAlignment="1" applyProtection="1">
      <alignment horizontal="center" vertical="center" wrapText="1"/>
    </xf>
    <xf numFmtId="49" fontId="27" fillId="0" borderId="18" xfId="0" applyNumberFormat="1" applyFont="1" applyFill="1" applyBorder="1" applyAlignment="1" applyProtection="1">
      <alignment horizontal="center" vertical="center" wrapText="1"/>
    </xf>
    <xf numFmtId="49" fontId="27" fillId="0" borderId="13" xfId="0" applyNumberFormat="1" applyFont="1" applyFill="1" applyBorder="1" applyAlignment="1" applyProtection="1">
      <alignment horizontal="center" vertical="center" wrapText="1"/>
    </xf>
    <xf numFmtId="49" fontId="27" fillId="0" borderId="30" xfId="0" applyNumberFormat="1" applyFont="1" applyBorder="1" applyAlignment="1" applyProtection="1">
      <alignment horizontal="center" vertical="center" wrapText="1"/>
    </xf>
    <xf numFmtId="49" fontId="27" fillId="0" borderId="47" xfId="0" applyNumberFormat="1" applyFont="1" applyFill="1" applyBorder="1" applyAlignment="1" applyProtection="1">
      <alignment horizontal="center"/>
    </xf>
    <xf numFmtId="49" fontId="27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right" wrapText="1"/>
    </xf>
    <xf numFmtId="49" fontId="27" fillId="0" borderId="13" xfId="0" applyNumberFormat="1" applyFont="1" applyFill="1" applyBorder="1" applyAlignment="1" applyProtection="1">
      <alignment horizontal="center" vertical="center"/>
    </xf>
    <xf numFmtId="2" fontId="27" fillId="0" borderId="16" xfId="0" applyNumberFormat="1" applyFont="1" applyFill="1" applyBorder="1" applyAlignment="1" applyProtection="1">
      <alignment horizontal="right" wrapText="1"/>
    </xf>
    <xf numFmtId="49" fontId="27" fillId="0" borderId="18" xfId="0" applyNumberFormat="1" applyFont="1" applyFill="1" applyBorder="1" applyAlignment="1" applyProtection="1">
      <alignment horizontal="center" vertical="center"/>
    </xf>
    <xf numFmtId="164" fontId="31" fillId="0" borderId="47" xfId="0" applyNumberFormat="1" applyFont="1" applyBorder="1" applyAlignment="1" applyProtection="1">
      <alignment horizontal="center" vertical="top" wrapText="1"/>
    </xf>
    <xf numFmtId="49" fontId="5" fillId="0" borderId="71" xfId="0" applyNumberFormat="1" applyFont="1" applyBorder="1" applyAlignment="1" applyProtection="1">
      <alignment horizontal="center" vertical="top" wrapText="1"/>
    </xf>
    <xf numFmtId="1" fontId="31" fillId="0" borderId="24" xfId="0" applyNumberFormat="1" applyFont="1" applyBorder="1" applyAlignment="1">
      <alignment horizontal="right" vertical="center" wrapText="1"/>
    </xf>
    <xf numFmtId="1" fontId="31" fillId="0" borderId="33" xfId="0" applyNumberFormat="1" applyFont="1" applyBorder="1" applyAlignment="1">
      <alignment horizontal="right" vertical="center" wrapText="1"/>
    </xf>
    <xf numFmtId="2" fontId="26" fillId="0" borderId="18" xfId="0" applyNumberFormat="1" applyFont="1" applyBorder="1" applyAlignment="1">
      <alignment vertical="center" wrapText="1"/>
    </xf>
    <xf numFmtId="1" fontId="31" fillId="0" borderId="35" xfId="0" applyNumberFormat="1" applyFont="1" applyBorder="1" applyAlignment="1">
      <alignment horizontal="right" vertical="center" wrapText="1"/>
    </xf>
    <xf numFmtId="1" fontId="31" fillId="0" borderId="68" xfId="0" applyNumberFormat="1" applyFont="1" applyBorder="1" applyAlignment="1">
      <alignment horizontal="right" vertical="center" wrapText="1"/>
    </xf>
    <xf numFmtId="1" fontId="31" fillId="0" borderId="80" xfId="0" applyNumberFormat="1" applyFont="1" applyBorder="1" applyAlignment="1">
      <alignment horizontal="right" vertical="center" wrapText="1"/>
    </xf>
    <xf numFmtId="1" fontId="31" fillId="0" borderId="34" xfId="0" applyNumberFormat="1" applyFont="1" applyBorder="1" applyAlignment="1">
      <alignment horizontal="right" vertical="center" wrapText="1"/>
    </xf>
    <xf numFmtId="49" fontId="27" fillId="0" borderId="44" xfId="0" applyNumberFormat="1" applyFont="1" applyBorder="1" applyAlignment="1" applyProtection="1">
      <alignment horizontal="center" vertical="center" wrapText="1"/>
    </xf>
    <xf numFmtId="1" fontId="31" fillId="0" borderId="28" xfId="0" applyNumberFormat="1" applyFont="1" applyBorder="1" applyAlignment="1">
      <alignment horizontal="right" vertical="center" wrapText="1"/>
    </xf>
    <xf numFmtId="2" fontId="27" fillId="0" borderId="44" xfId="0" applyNumberFormat="1" applyFont="1" applyFill="1" applyBorder="1" applyAlignment="1" applyProtection="1">
      <alignment vertical="center" wrapText="1"/>
      <protection locked="0"/>
    </xf>
    <xf numFmtId="2" fontId="27" fillId="0" borderId="58" xfId="0" applyNumberFormat="1" applyFont="1" applyFill="1" applyBorder="1" applyAlignment="1" applyProtection="1">
      <alignment vertical="center" wrapText="1"/>
      <protection locked="0"/>
    </xf>
    <xf numFmtId="1" fontId="31" fillId="0" borderId="31" xfId="0" applyNumberFormat="1" applyFont="1" applyBorder="1" applyAlignment="1">
      <alignment horizontal="right" vertical="center" wrapText="1"/>
    </xf>
    <xf numFmtId="0" fontId="26" fillId="0" borderId="2" xfId="0" applyFont="1" applyFill="1" applyBorder="1" applyAlignment="1" applyProtection="1">
      <alignment horizontal="left" vertical="center" wrapText="1"/>
    </xf>
    <xf numFmtId="2" fontId="27" fillId="0" borderId="2" xfId="0" applyNumberFormat="1" applyFont="1" applyFill="1" applyBorder="1" applyProtection="1"/>
    <xf numFmtId="0" fontId="26" fillId="0" borderId="2" xfId="0" applyFont="1" applyBorder="1" applyAlignment="1" applyProtection="1">
      <alignment vertical="center" wrapText="1"/>
    </xf>
    <xf numFmtId="0" fontId="26" fillId="0" borderId="15" xfId="0" applyFont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center" vertical="center"/>
    </xf>
    <xf numFmtId="49" fontId="27" fillId="0" borderId="13" xfId="0" applyNumberFormat="1" applyFont="1" applyBorder="1" applyAlignment="1" applyProtection="1">
      <alignment horizontal="center" vertical="center" wrapText="1"/>
    </xf>
    <xf numFmtId="49" fontId="27" fillId="0" borderId="2" xfId="0" applyNumberFormat="1" applyFont="1" applyBorder="1" applyAlignment="1" applyProtection="1">
      <alignment horizontal="center" vertical="center" wrapText="1"/>
    </xf>
    <xf numFmtId="49" fontId="27" fillId="0" borderId="18" xfId="0" applyNumberFormat="1" applyFont="1" applyBorder="1" applyAlignment="1" applyProtection="1">
      <alignment horizontal="center" vertical="center" wrapText="1"/>
    </xf>
    <xf numFmtId="0" fontId="27" fillId="0" borderId="2" xfId="0" applyFont="1" applyFill="1" applyBorder="1" applyAlignment="1" applyProtection="1">
      <alignment horizontal="left" vertical="center" wrapText="1"/>
    </xf>
    <xf numFmtId="49" fontId="26" fillId="0" borderId="13" xfId="0" applyNumberFormat="1" applyFont="1" applyFill="1" applyBorder="1" applyAlignment="1" applyProtection="1">
      <alignment horizontal="center" vertical="center" wrapText="1"/>
    </xf>
    <xf numFmtId="49" fontId="26" fillId="0" borderId="18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vertical="center" wrapText="1"/>
    </xf>
    <xf numFmtId="49" fontId="5" fillId="0" borderId="64" xfId="0" applyNumberFormat="1" applyFont="1" applyFill="1" applyBorder="1" applyAlignment="1" applyProtection="1">
      <alignment horizontal="center" vertical="top" wrapText="1"/>
    </xf>
    <xf numFmtId="2" fontId="42" fillId="0" borderId="0" xfId="0" applyNumberFormat="1" applyFont="1" applyFill="1" applyProtection="1"/>
    <xf numFmtId="164" fontId="27" fillId="0" borderId="0" xfId="0" applyNumberFormat="1" applyFont="1" applyFill="1" applyProtection="1"/>
    <xf numFmtId="2" fontId="27" fillId="0" borderId="0" xfId="0" applyNumberFormat="1" applyFont="1" applyFill="1" applyProtection="1"/>
    <xf numFmtId="1" fontId="31" fillId="0" borderId="24" xfId="0" applyNumberFormat="1" applyFont="1" applyFill="1" applyBorder="1" applyAlignment="1">
      <alignment horizontal="right" vertical="center" wrapText="1"/>
    </xf>
    <xf numFmtId="2" fontId="27" fillId="0" borderId="2" xfId="0" applyNumberFormat="1" applyFont="1" applyFill="1" applyBorder="1" applyAlignment="1">
      <alignment vertical="center" wrapText="1"/>
    </xf>
    <xf numFmtId="1" fontId="31" fillId="0" borderId="33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2" fontId="56" fillId="0" borderId="2" xfId="0" applyNumberFormat="1" applyFont="1" applyBorder="1" applyAlignment="1">
      <alignment vertical="center" wrapText="1"/>
    </xf>
    <xf numFmtId="2" fontId="56" fillId="0" borderId="16" xfId="0" applyNumberFormat="1" applyFont="1" applyBorder="1" applyAlignment="1">
      <alignment vertical="center" wrapText="1"/>
    </xf>
    <xf numFmtId="49" fontId="26" fillId="0" borderId="70" xfId="0" applyNumberFormat="1" applyFont="1" applyBorder="1" applyAlignment="1" applyProtection="1">
      <alignment horizontal="center" vertical="center"/>
    </xf>
    <xf numFmtId="2" fontId="31" fillId="0" borderId="24" xfId="0" applyNumberFormat="1" applyFont="1" applyBorder="1" applyAlignment="1">
      <alignment horizontal="right" vertical="center" wrapText="1"/>
    </xf>
    <xf numFmtId="2" fontId="31" fillId="0" borderId="34" xfId="0" applyNumberFormat="1" applyFont="1" applyBorder="1" applyAlignment="1">
      <alignment horizontal="right" vertical="center" wrapText="1"/>
    </xf>
    <xf numFmtId="0" fontId="27" fillId="0" borderId="14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2" fontId="36" fillId="0" borderId="2" xfId="0" applyNumberFormat="1" applyFont="1" applyBorder="1" applyAlignment="1" applyProtection="1">
      <alignment horizontal="left" wrapText="1" indent="2"/>
    </xf>
    <xf numFmtId="0" fontId="27" fillId="0" borderId="2" xfId="0" applyFont="1" applyBorder="1"/>
    <xf numFmtId="2" fontId="31" fillId="0" borderId="24" xfId="0" applyNumberFormat="1" applyFont="1" applyFill="1" applyBorder="1" applyAlignment="1">
      <alignment horizontal="right" vertical="center" wrapText="1"/>
    </xf>
    <xf numFmtId="2" fontId="31" fillId="0" borderId="33" xfId="0" applyNumberFormat="1" applyFont="1" applyFill="1" applyBorder="1" applyAlignment="1">
      <alignment horizontal="right" vertical="center" wrapText="1"/>
    </xf>
    <xf numFmtId="49" fontId="27" fillId="0" borderId="13" xfId="0" applyNumberFormat="1" applyFont="1" applyBorder="1" applyAlignment="1" applyProtection="1">
      <alignment horizontal="center" vertical="center" wrapText="1"/>
    </xf>
    <xf numFmtId="49" fontId="27" fillId="0" borderId="2" xfId="0" applyNumberFormat="1" applyFont="1" applyBorder="1" applyAlignment="1" applyProtection="1">
      <alignment horizontal="center" vertical="center" wrapText="1"/>
    </xf>
    <xf numFmtId="2" fontId="27" fillId="0" borderId="46" xfId="0" applyNumberFormat="1" applyFont="1" applyBorder="1" applyAlignment="1">
      <alignment vertical="center" wrapText="1"/>
    </xf>
    <xf numFmtId="2" fontId="27" fillId="0" borderId="45" xfId="0" applyNumberFormat="1" applyFont="1" applyBorder="1" applyAlignment="1">
      <alignment vertical="center" wrapText="1"/>
    </xf>
    <xf numFmtId="49" fontId="27" fillId="0" borderId="46" xfId="0" applyNumberFormat="1" applyFont="1" applyFill="1" applyBorder="1" applyAlignment="1" applyProtection="1">
      <alignment horizontal="center" vertical="center" wrapText="1"/>
    </xf>
    <xf numFmtId="0" fontId="0" fillId="0" borderId="51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31" fillId="0" borderId="5" xfId="0" applyFont="1" applyBorder="1" applyAlignment="1" applyProtection="1">
      <alignment horizontal="center" vertical="top" wrapText="1"/>
    </xf>
    <xf numFmtId="0" fontId="31" fillId="0" borderId="26" xfId="0" applyFont="1" applyBorder="1" applyAlignment="1" applyProtection="1">
      <alignment horizontal="center" vertical="top" wrapText="1"/>
    </xf>
    <xf numFmtId="0" fontId="35" fillId="0" borderId="7" xfId="0" applyFont="1" applyBorder="1" applyAlignment="1" applyProtection="1">
      <alignment horizontal="center" vertical="center" wrapText="1"/>
    </xf>
    <xf numFmtId="0" fontId="35" fillId="0" borderId="38" xfId="0" applyFont="1" applyBorder="1" applyAlignment="1" applyProtection="1">
      <alignment horizontal="center" vertical="center" wrapText="1"/>
    </xf>
    <xf numFmtId="0" fontId="49" fillId="0" borderId="0" xfId="0" applyNumberFormat="1" applyFont="1" applyAlignment="1" applyProtection="1">
      <alignment horizontal="center" vertical="center" wrapText="1"/>
    </xf>
    <xf numFmtId="0" fontId="31" fillId="0" borderId="36" xfId="0" applyFont="1" applyBorder="1" applyAlignment="1" applyProtection="1">
      <alignment horizontal="center" vertical="top" wrapText="1"/>
    </xf>
    <xf numFmtId="0" fontId="31" fillId="0" borderId="49" xfId="0" applyFont="1" applyBorder="1" applyAlignment="1" applyProtection="1">
      <alignment horizontal="center" vertical="top" wrapText="1"/>
    </xf>
    <xf numFmtId="0" fontId="0" fillId="0" borderId="67" xfId="0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top" wrapText="1"/>
    </xf>
    <xf numFmtId="0" fontId="17" fillId="0" borderId="26" xfId="0" applyFont="1" applyBorder="1" applyAlignment="1" applyProtection="1">
      <alignment horizontal="center" vertical="top" wrapText="1"/>
    </xf>
    <xf numFmtId="0" fontId="31" fillId="0" borderId="2" xfId="0" applyFont="1" applyBorder="1" applyAlignment="1" applyProtection="1">
      <alignment horizontal="center" vertical="center" wrapText="1"/>
    </xf>
    <xf numFmtId="0" fontId="31" fillId="0" borderId="44" xfId="0" applyFont="1" applyBorder="1" applyAlignment="1" applyProtection="1">
      <alignment horizontal="center" vertical="center" wrapText="1"/>
    </xf>
    <xf numFmtId="0" fontId="31" fillId="0" borderId="12" xfId="0" applyFont="1" applyBorder="1" applyAlignment="1" applyProtection="1">
      <alignment horizontal="center" vertical="center" wrapText="1"/>
    </xf>
    <xf numFmtId="0" fontId="31" fillId="0" borderId="13" xfId="0" applyFont="1" applyBorder="1" applyAlignment="1" applyProtection="1">
      <alignment horizontal="center" vertical="center" wrapText="1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51" xfId="0" applyFont="1" applyBorder="1" applyAlignment="1" applyProtection="1">
      <alignment horizontal="center" vertical="center" wrapText="1"/>
    </xf>
    <xf numFmtId="0" fontId="31" fillId="0" borderId="50" xfId="0" applyFont="1" applyBorder="1" applyAlignment="1" applyProtection="1">
      <alignment horizontal="center" vertical="center" wrapText="1"/>
    </xf>
    <xf numFmtId="0" fontId="31" fillId="0" borderId="60" xfId="0" applyFont="1" applyBorder="1" applyAlignment="1" applyProtection="1">
      <alignment horizontal="center" vertical="center" wrapText="1"/>
    </xf>
    <xf numFmtId="0" fontId="31" fillId="0" borderId="14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 wrapText="1"/>
    </xf>
    <xf numFmtId="0" fontId="31" fillId="0" borderId="58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vertical="center" wrapText="1"/>
    </xf>
    <xf numFmtId="0" fontId="27" fillId="0" borderId="73" xfId="0" applyFont="1" applyBorder="1" applyAlignment="1">
      <alignment horizontal="left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/>
    </xf>
    <xf numFmtId="0" fontId="44" fillId="0" borderId="2" xfId="0" applyFont="1" applyBorder="1" applyAlignment="1">
      <alignment horizontal="left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/>
    </xf>
    <xf numFmtId="0" fontId="43" fillId="0" borderId="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50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8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2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wrapText="1"/>
    </xf>
    <xf numFmtId="0" fontId="27" fillId="0" borderId="15" xfId="0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horizontal="left" vertical="center" wrapText="1"/>
    </xf>
    <xf numFmtId="0" fontId="26" fillId="0" borderId="13" xfId="0" applyFont="1" applyFill="1" applyBorder="1" applyAlignment="1" applyProtection="1">
      <alignment horizontal="left" vertical="center" wrapText="1"/>
    </xf>
    <xf numFmtId="0" fontId="26" fillId="0" borderId="39" xfId="0" applyFont="1" applyFill="1" applyBorder="1" applyAlignment="1" applyProtection="1">
      <alignment horizontal="center" vertical="center" wrapText="1"/>
    </xf>
    <xf numFmtId="0" fontId="26" fillId="0" borderId="59" xfId="0" applyFont="1" applyFill="1" applyBorder="1" applyAlignment="1" applyProtection="1">
      <alignment horizontal="center" vertical="center" wrapText="1"/>
    </xf>
    <xf numFmtId="0" fontId="26" fillId="0" borderId="30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2" fontId="27" fillId="0" borderId="2" xfId="0" applyNumberFormat="1" applyFont="1" applyFill="1" applyBorder="1" applyAlignment="1" applyProtection="1">
      <alignment horizontal="left" vertical="top" wrapText="1"/>
    </xf>
    <xf numFmtId="2" fontId="27" fillId="0" borderId="2" xfId="0" applyNumberFormat="1" applyFont="1" applyFill="1" applyBorder="1" applyProtection="1"/>
    <xf numFmtId="2" fontId="37" fillId="0" borderId="0" xfId="0" applyNumberFormat="1" applyFont="1" applyAlignment="1" applyProtection="1">
      <alignment horizontal="left" wrapText="1"/>
    </xf>
    <xf numFmtId="0" fontId="31" fillId="0" borderId="0" xfId="0" applyFont="1" applyBorder="1" applyAlignment="1" applyProtection="1">
      <alignment horizontal="center" vertical="center" wrapText="1"/>
    </xf>
    <xf numFmtId="2" fontId="27" fillId="0" borderId="15" xfId="0" applyNumberFormat="1" applyFont="1" applyBorder="1" applyAlignment="1" applyProtection="1">
      <alignment horizontal="center" vertical="center"/>
    </xf>
    <xf numFmtId="2" fontId="36" fillId="0" borderId="50" xfId="0" applyNumberFormat="1" applyFont="1" applyBorder="1" applyAlignment="1" applyProtection="1">
      <alignment horizontal="center" vertical="top" wrapText="1"/>
    </xf>
    <xf numFmtId="2" fontId="36" fillId="0" borderId="60" xfId="0" applyNumberFormat="1" applyFont="1" applyBorder="1" applyAlignment="1" applyProtection="1">
      <alignment horizontal="center" vertical="top" wrapText="1"/>
    </xf>
    <xf numFmtId="2" fontId="36" fillId="0" borderId="12" xfId="0" applyNumberFormat="1" applyFont="1" applyBorder="1" applyAlignment="1" applyProtection="1">
      <alignment horizontal="left" wrapText="1"/>
    </xf>
    <xf numFmtId="2" fontId="36" fillId="0" borderId="13" xfId="0" applyNumberFormat="1" applyFont="1" applyBorder="1" applyAlignment="1" applyProtection="1">
      <alignment horizontal="left" wrapText="1"/>
    </xf>
    <xf numFmtId="2" fontId="36" fillId="0" borderId="17" xfId="0" applyNumberFormat="1" applyFont="1" applyBorder="1" applyAlignment="1" applyProtection="1">
      <alignment horizontal="left" wrapText="1"/>
    </xf>
    <xf numFmtId="2" fontId="36" fillId="0" borderId="18" xfId="0" applyNumberFormat="1" applyFont="1" applyBorder="1" applyAlignment="1" applyProtection="1">
      <alignment horizontal="left" wrapText="1"/>
    </xf>
    <xf numFmtId="2" fontId="36" fillId="0" borderId="15" xfId="0" applyNumberFormat="1" applyFont="1" applyBorder="1" applyAlignment="1" applyProtection="1">
      <alignment horizontal="left" wrapText="1"/>
    </xf>
    <xf numFmtId="2" fontId="36" fillId="0" borderId="2" xfId="0" applyNumberFormat="1" applyFont="1" applyBorder="1" applyAlignment="1" applyProtection="1">
      <alignment horizontal="left" wrapText="1"/>
    </xf>
    <xf numFmtId="0" fontId="31" fillId="0" borderId="73" xfId="0" applyFont="1" applyBorder="1" applyAlignment="1" applyProtection="1">
      <alignment horizontal="left" vertical="center" wrapText="1"/>
    </xf>
    <xf numFmtId="0" fontId="26" fillId="0" borderId="50" xfId="0" applyFont="1" applyBorder="1" applyAlignment="1" applyProtection="1">
      <alignment horizontal="center" vertical="center"/>
    </xf>
    <xf numFmtId="0" fontId="26" fillId="0" borderId="60" xfId="0" applyFont="1" applyBorder="1" applyAlignment="1" applyProtection="1">
      <alignment horizontal="center" vertical="center"/>
    </xf>
    <xf numFmtId="0" fontId="26" fillId="0" borderId="15" xfId="0" applyFont="1" applyBorder="1" applyAlignment="1" applyProtection="1">
      <alignment vertical="center" wrapText="1"/>
    </xf>
    <xf numFmtId="0" fontId="26" fillId="0" borderId="2" xfId="0" applyFont="1" applyBorder="1" applyAlignment="1" applyProtection="1">
      <alignment vertical="center" wrapText="1"/>
    </xf>
    <xf numFmtId="0" fontId="26" fillId="0" borderId="12" xfId="0" applyFont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center" vertical="center"/>
    </xf>
    <xf numFmtId="0" fontId="26" fillId="0" borderId="17" xfId="0" applyFont="1" applyBorder="1" applyAlignment="1" applyProtection="1">
      <alignment horizontal="center" vertical="center"/>
    </xf>
    <xf numFmtId="0" fontId="26" fillId="0" borderId="18" xfId="0" applyFont="1" applyBorder="1" applyAlignment="1" applyProtection="1">
      <alignment horizontal="center" vertical="center"/>
    </xf>
    <xf numFmtId="0" fontId="26" fillId="0" borderId="15" xfId="0" applyFont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vertical="center"/>
    </xf>
    <xf numFmtId="0" fontId="26" fillId="0" borderId="15" xfId="0" applyFont="1" applyBorder="1" applyAlignment="1" applyProtection="1">
      <alignment vertical="center"/>
    </xf>
    <xf numFmtId="0" fontId="26" fillId="0" borderId="12" xfId="0" applyFont="1" applyBorder="1" applyAlignment="1" applyProtection="1">
      <alignment vertical="center"/>
    </xf>
    <xf numFmtId="0" fontId="26" fillId="0" borderId="13" xfId="0" applyFont="1" applyBorder="1" applyAlignment="1" applyProtection="1">
      <alignment vertical="center"/>
    </xf>
    <xf numFmtId="0" fontId="29" fillId="0" borderId="17" xfId="0" applyFont="1" applyBorder="1" applyAlignment="1" applyProtection="1">
      <alignment vertical="center" wrapText="1"/>
    </xf>
    <xf numFmtId="0" fontId="29" fillId="0" borderId="18" xfId="0" applyFont="1" applyBorder="1" applyAlignment="1" applyProtection="1">
      <alignment vertical="center" wrapText="1"/>
    </xf>
    <xf numFmtId="0" fontId="26" fillId="0" borderId="2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 wrapText="1"/>
    </xf>
    <xf numFmtId="49" fontId="26" fillId="0" borderId="13" xfId="0" applyNumberFormat="1" applyFont="1" applyBorder="1" applyAlignment="1" applyProtection="1">
      <alignment horizontal="center" vertical="center" wrapText="1"/>
    </xf>
    <xf numFmtId="49" fontId="26" fillId="0" borderId="18" xfId="0" applyNumberFormat="1" applyFont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center" vertical="center" wrapText="1"/>
    </xf>
    <xf numFmtId="0" fontId="26" fillId="0" borderId="19" xfId="0" applyFont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27" fillId="0" borderId="73" xfId="0" applyFont="1" applyBorder="1" applyAlignment="1" applyProtection="1">
      <alignment horizontal="left" wrapText="1"/>
    </xf>
    <xf numFmtId="0" fontId="28" fillId="0" borderId="12" xfId="0" applyFont="1" applyBorder="1" applyAlignment="1" applyProtection="1">
      <alignment horizontal="left" vertical="center" wrapText="1"/>
    </xf>
    <xf numFmtId="0" fontId="28" fillId="0" borderId="13" xfId="0" applyFont="1" applyBorder="1" applyAlignment="1" applyProtection="1">
      <alignment horizontal="left" vertical="center" wrapText="1"/>
    </xf>
    <xf numFmtId="0" fontId="28" fillId="0" borderId="71" xfId="0" applyFont="1" applyBorder="1" applyAlignment="1" applyProtection="1">
      <alignment horizontal="left" vertical="center" wrapText="1"/>
    </xf>
    <xf numFmtId="0" fontId="28" fillId="0" borderId="30" xfId="0" applyFont="1" applyBorder="1" applyAlignment="1" applyProtection="1">
      <alignment horizontal="left" vertical="center" wrapText="1"/>
    </xf>
    <xf numFmtId="0" fontId="28" fillId="0" borderId="21" xfId="0" applyFont="1" applyBorder="1" applyAlignment="1" applyProtection="1">
      <alignment horizontal="left" vertical="center" wrapText="1"/>
    </xf>
    <xf numFmtId="0" fontId="28" fillId="0" borderId="75" xfId="0" applyFont="1" applyBorder="1" applyAlignment="1" applyProtection="1">
      <alignment horizontal="left" vertical="center" wrapText="1"/>
    </xf>
    <xf numFmtId="0" fontId="26" fillId="0" borderId="51" xfId="0" applyFont="1" applyBorder="1" applyAlignment="1" applyProtection="1">
      <alignment horizontal="center" vertical="center"/>
    </xf>
    <xf numFmtId="0" fontId="27" fillId="0" borderId="44" xfId="0" applyFont="1" applyBorder="1" applyAlignment="1" applyProtection="1">
      <alignment horizontal="left" vertical="center" wrapText="1"/>
    </xf>
    <xf numFmtId="0" fontId="27" fillId="0" borderId="76" xfId="0" applyFont="1" applyBorder="1" applyAlignment="1" applyProtection="1">
      <alignment horizontal="left" vertical="center" wrapText="1"/>
    </xf>
    <xf numFmtId="0" fontId="27" fillId="0" borderId="2" xfId="0" applyFont="1" applyBorder="1" applyAlignment="1" applyProtection="1">
      <alignment horizontal="left" vertical="center" wrapText="1"/>
    </xf>
    <xf numFmtId="0" fontId="27" fillId="0" borderId="64" xfId="0" applyFont="1" applyBorder="1" applyAlignment="1" applyProtection="1">
      <alignment horizontal="left" vertical="center" wrapText="1"/>
    </xf>
    <xf numFmtId="0" fontId="27" fillId="0" borderId="18" xfId="0" applyFont="1" applyBorder="1" applyAlignment="1" applyProtection="1">
      <alignment horizontal="left" vertical="center" wrapText="1"/>
    </xf>
    <xf numFmtId="0" fontId="27" fillId="0" borderId="70" xfId="0" applyFont="1" applyBorder="1" applyAlignment="1" applyProtection="1">
      <alignment horizontal="left" vertical="center" wrapText="1"/>
    </xf>
    <xf numFmtId="0" fontId="28" fillId="0" borderId="17" xfId="0" applyFont="1" applyBorder="1" applyAlignment="1" applyProtection="1">
      <alignment horizontal="left" vertical="center" wrapText="1"/>
    </xf>
    <xf numFmtId="0" fontId="28" fillId="0" borderId="18" xfId="0" applyFont="1" applyBorder="1" applyAlignment="1" applyProtection="1">
      <alignment horizontal="left" vertical="center" wrapText="1"/>
    </xf>
    <xf numFmtId="0" fontId="28" fillId="0" borderId="70" xfId="0" applyFont="1" applyBorder="1" applyAlignment="1" applyProtection="1">
      <alignment horizontal="left" vertical="center" wrapText="1"/>
    </xf>
    <xf numFmtId="0" fontId="27" fillId="0" borderId="15" xfId="0" applyFont="1" applyBorder="1" applyAlignment="1" applyProtection="1">
      <alignment horizontal="left" vertical="center" wrapText="1"/>
    </xf>
    <xf numFmtId="0" fontId="3" fillId="0" borderId="43" xfId="0" applyFont="1" applyBorder="1" applyAlignment="1" applyProtection="1">
      <alignment horizontal="left" vertical="center" wrapText="1"/>
    </xf>
    <xf numFmtId="0" fontId="28" fillId="0" borderId="46" xfId="0" applyFont="1" applyBorder="1" applyAlignment="1" applyProtection="1">
      <alignment horizontal="left" vertical="center" wrapText="1"/>
    </xf>
    <xf numFmtId="0" fontId="28" fillId="0" borderId="69" xfId="0" applyFont="1" applyBorder="1" applyAlignment="1" applyProtection="1">
      <alignment horizontal="left" vertical="center" wrapText="1"/>
    </xf>
    <xf numFmtId="0" fontId="26" fillId="0" borderId="2" xfId="0" applyFont="1" applyBorder="1" applyAlignment="1" applyProtection="1">
      <alignment horizontal="center" vertical="center" wrapText="1"/>
    </xf>
    <xf numFmtId="0" fontId="27" fillId="0" borderId="67" xfId="0" applyFont="1" applyBorder="1" applyAlignment="1" applyProtection="1">
      <alignment horizontal="center" vertical="center" wrapText="1"/>
    </xf>
    <xf numFmtId="0" fontId="27" fillId="0" borderId="47" xfId="0" applyFont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left" vertical="center" wrapText="1"/>
    </xf>
    <xf numFmtId="0" fontId="27" fillId="0" borderId="13" xfId="0" applyFont="1" applyBorder="1" applyAlignment="1" applyProtection="1">
      <alignment horizontal="left" vertical="center" wrapText="1"/>
    </xf>
    <xf numFmtId="0" fontId="27" fillId="0" borderId="71" xfId="0" applyFont="1" applyBorder="1" applyAlignment="1" applyProtection="1">
      <alignment horizontal="left" vertical="center" wrapText="1"/>
    </xf>
    <xf numFmtId="0" fontId="48" fillId="6" borderId="0" xfId="0" applyFont="1" applyFill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17" xfId="0" applyFont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46" fillId="0" borderId="0" xfId="0" applyFont="1" applyAlignment="1" applyProtection="1">
      <alignment horizontal="center" vertical="center" wrapText="1"/>
    </xf>
    <xf numFmtId="49" fontId="27" fillId="0" borderId="13" xfId="0" applyNumberFormat="1" applyFont="1" applyBorder="1" applyAlignment="1" applyProtection="1">
      <alignment horizontal="center" vertical="center" wrapText="1"/>
    </xf>
    <xf numFmtId="49" fontId="27" fillId="0" borderId="2" xfId="0" applyNumberFormat="1" applyFont="1" applyBorder="1" applyAlignment="1" applyProtection="1">
      <alignment horizontal="center" vertical="center" wrapText="1"/>
    </xf>
    <xf numFmtId="49" fontId="27" fillId="0" borderId="18" xfId="0" applyNumberFormat="1" applyFont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center" vertical="center" wrapText="1"/>
    </xf>
    <xf numFmtId="0" fontId="27" fillId="0" borderId="16" xfId="0" applyFont="1" applyBorder="1" applyAlignment="1" applyProtection="1">
      <alignment horizontal="center" vertical="center" wrapText="1"/>
    </xf>
    <xf numFmtId="0" fontId="27" fillId="0" borderId="19" xfId="0" applyFont="1" applyBorder="1" applyAlignment="1" applyProtection="1">
      <alignment horizontal="center" vertical="center" wrapText="1"/>
    </xf>
    <xf numFmtId="0" fontId="27" fillId="0" borderId="15" xfId="0" applyFont="1" applyFill="1" applyBorder="1" applyAlignment="1" applyProtection="1">
      <alignment horizontal="left" vertical="center" wrapText="1"/>
    </xf>
    <xf numFmtId="0" fontId="27" fillId="0" borderId="2" xfId="0" applyFont="1" applyFill="1" applyBorder="1" applyAlignment="1" applyProtection="1">
      <alignment horizontal="left" vertical="center" wrapText="1"/>
    </xf>
    <xf numFmtId="0" fontId="27" fillId="0" borderId="12" xfId="0" applyFont="1" applyFill="1" applyBorder="1" applyAlignment="1" applyProtection="1">
      <alignment horizontal="left" vertical="center" wrapText="1"/>
    </xf>
    <xf numFmtId="0" fontId="27" fillId="0" borderId="13" xfId="0" applyFont="1" applyFill="1" applyBorder="1" applyAlignment="1" applyProtection="1">
      <alignment horizontal="left" vertical="center" wrapText="1"/>
    </xf>
    <xf numFmtId="0" fontId="28" fillId="0" borderId="17" xfId="0" applyFont="1" applyFill="1" applyBorder="1" applyAlignment="1" applyProtection="1">
      <alignment horizontal="left" vertical="center" wrapText="1"/>
    </xf>
    <xf numFmtId="0" fontId="28" fillId="0" borderId="18" xfId="0" applyFont="1" applyFill="1" applyBorder="1" applyAlignment="1" applyProtection="1">
      <alignment horizontal="left" vertical="center" wrapText="1"/>
    </xf>
    <xf numFmtId="0" fontId="46" fillId="0" borderId="0" xfId="0" applyFont="1" applyFill="1" applyBorder="1" applyAlignment="1" applyProtection="1">
      <alignment horizontal="center" vertical="center" wrapText="1"/>
    </xf>
    <xf numFmtId="0" fontId="48" fillId="0" borderId="0" xfId="0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7" fillId="0" borderId="67" xfId="0" applyFont="1" applyFill="1" applyBorder="1" applyAlignment="1" applyProtection="1">
      <alignment horizontal="center" vertical="center"/>
    </xf>
    <xf numFmtId="0" fontId="27" fillId="0" borderId="47" xfId="0" applyFont="1" applyFill="1" applyBorder="1" applyAlignment="1" applyProtection="1">
      <alignment horizontal="center" vertical="center"/>
    </xf>
    <xf numFmtId="0" fontId="47" fillId="0" borderId="0" xfId="0" applyNumberFormat="1" applyFont="1" applyFill="1" applyAlignment="1" applyProtection="1">
      <alignment horizontal="center"/>
    </xf>
    <xf numFmtId="49" fontId="26" fillId="0" borderId="13" xfId="0" applyNumberFormat="1" applyFont="1" applyFill="1" applyBorder="1" applyAlignment="1" applyProtection="1">
      <alignment horizontal="center" vertical="center" wrapText="1"/>
    </xf>
    <xf numFmtId="49" fontId="26" fillId="0" borderId="18" xfId="0" applyNumberFormat="1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/>
    </xf>
    <xf numFmtId="164" fontId="5" fillId="0" borderId="15" xfId="0" applyNumberFormat="1" applyFont="1" applyBorder="1" applyAlignment="1" applyProtection="1">
      <alignment horizontal="left" vertical="center" wrapText="1"/>
    </xf>
    <xf numFmtId="164" fontId="5" fillId="0" borderId="2" xfId="0" applyNumberFormat="1" applyFont="1" applyBorder="1" applyAlignment="1" applyProtection="1">
      <alignment horizontal="left" vertical="center" wrapText="1"/>
    </xf>
    <xf numFmtId="164" fontId="16" fillId="0" borderId="17" xfId="0" applyNumberFormat="1" applyFont="1" applyBorder="1" applyAlignment="1" applyProtection="1">
      <alignment horizontal="left" vertical="center" wrapText="1"/>
    </xf>
    <xf numFmtId="164" fontId="16" fillId="0" borderId="18" xfId="0" applyNumberFormat="1" applyFont="1" applyBorder="1" applyAlignment="1" applyProtection="1">
      <alignment horizontal="left" vertical="center" wrapText="1"/>
    </xf>
    <xf numFmtId="164" fontId="27" fillId="0" borderId="15" xfId="0" applyNumberFormat="1" applyFont="1" applyBorder="1" applyAlignment="1" applyProtection="1">
      <alignment horizontal="center" vertical="center"/>
    </xf>
    <xf numFmtId="164" fontId="27" fillId="0" borderId="15" xfId="0" applyNumberFormat="1" applyFont="1" applyFill="1" applyBorder="1" applyAlignment="1" applyProtection="1">
      <alignment horizontal="center" vertical="center"/>
    </xf>
    <xf numFmtId="164" fontId="5" fillId="0" borderId="15" xfId="0" applyNumberFormat="1" applyFont="1" applyFill="1" applyBorder="1" applyAlignment="1" applyProtection="1">
      <alignment horizontal="left" vertical="center" wrapText="1"/>
    </xf>
    <xf numFmtId="164" fontId="5" fillId="0" borderId="2" xfId="0" applyNumberFormat="1" applyFont="1" applyFill="1" applyBorder="1" applyAlignment="1" applyProtection="1">
      <alignment horizontal="left" vertical="center" wrapText="1"/>
    </xf>
    <xf numFmtId="164" fontId="5" fillId="0" borderId="12" xfId="0" applyNumberFormat="1" applyFont="1" applyBorder="1" applyAlignment="1" applyProtection="1">
      <alignment horizontal="left" vertical="center" wrapText="1"/>
    </xf>
    <xf numFmtId="164" fontId="5" fillId="0" borderId="13" xfId="0" applyNumberFormat="1" applyFont="1" applyBorder="1" applyAlignment="1" applyProtection="1">
      <alignment horizontal="left" vertical="center" wrapText="1"/>
    </xf>
    <xf numFmtId="164" fontId="34" fillId="0" borderId="12" xfId="0" applyNumberFormat="1" applyFont="1" applyBorder="1" applyAlignment="1" applyProtection="1">
      <alignment horizontal="center" vertical="center" wrapText="1"/>
    </xf>
    <xf numFmtId="164" fontId="34" fillId="0" borderId="13" xfId="0" applyNumberFormat="1" applyFont="1" applyBorder="1" applyAlignment="1" applyProtection="1">
      <alignment horizontal="center" vertical="center" wrapText="1"/>
    </xf>
    <xf numFmtId="164" fontId="34" fillId="0" borderId="17" xfId="0" applyNumberFormat="1" applyFont="1" applyBorder="1" applyAlignment="1" applyProtection="1">
      <alignment horizontal="center" vertical="center" wrapText="1"/>
    </xf>
    <xf numFmtId="164" fontId="34" fillId="0" borderId="18" xfId="0" applyNumberFormat="1" applyFont="1" applyBorder="1" applyAlignment="1" applyProtection="1">
      <alignment horizontal="center" vertical="center" wrapText="1"/>
    </xf>
    <xf numFmtId="164" fontId="31" fillId="0" borderId="67" xfId="0" applyNumberFormat="1" applyFont="1" applyBorder="1" applyAlignment="1" applyProtection="1">
      <alignment horizontal="center" vertical="top" wrapText="1"/>
    </xf>
    <xf numFmtId="164" fontId="31" fillId="0" borderId="47" xfId="0" applyNumberFormat="1" applyFont="1" applyBorder="1" applyAlignment="1" applyProtection="1">
      <alignment horizontal="center" vertical="top" wrapText="1"/>
    </xf>
    <xf numFmtId="0" fontId="31" fillId="0" borderId="0" xfId="0" applyFont="1" applyAlignment="1" applyProtection="1">
      <alignment horizontal="center" vertical="center"/>
    </xf>
    <xf numFmtId="164" fontId="34" fillId="0" borderId="14" xfId="0" applyNumberFormat="1" applyFont="1" applyBorder="1" applyAlignment="1" applyProtection="1">
      <alignment horizontal="center" vertical="center" wrapText="1"/>
    </xf>
    <xf numFmtId="164" fontId="34" fillId="0" borderId="19" xfId="0" applyNumberFormat="1" applyFont="1" applyBorder="1" applyAlignment="1" applyProtection="1">
      <alignment horizontal="center" vertical="center" wrapText="1"/>
    </xf>
    <xf numFmtId="0" fontId="48" fillId="6" borderId="0" xfId="0" applyFont="1" applyFill="1" applyAlignment="1" applyProtection="1">
      <alignment horizontal="center" vertical="center" wrapText="1"/>
    </xf>
    <xf numFmtId="164" fontId="17" fillId="0" borderId="15" xfId="0" applyNumberFormat="1" applyFont="1" applyBorder="1" applyAlignment="1" applyProtection="1">
      <alignment horizontal="left" vertical="top" wrapText="1"/>
    </xf>
    <xf numFmtId="164" fontId="17" fillId="0" borderId="2" xfId="0" applyNumberFormat="1" applyFont="1" applyBorder="1" applyAlignment="1" applyProtection="1">
      <alignment horizontal="left" vertical="top" wrapText="1"/>
    </xf>
    <xf numFmtId="164" fontId="17" fillId="0" borderId="12" xfId="0" applyNumberFormat="1" applyFont="1" applyBorder="1" applyAlignment="1" applyProtection="1">
      <alignment horizontal="left" vertical="top" wrapText="1"/>
    </xf>
    <xf numFmtId="164" fontId="17" fillId="0" borderId="13" xfId="0" applyNumberFormat="1" applyFont="1" applyBorder="1" applyAlignment="1" applyProtection="1">
      <alignment horizontal="left" vertical="top" wrapText="1"/>
    </xf>
    <xf numFmtId="164" fontId="34" fillId="0" borderId="67" xfId="0" applyNumberFormat="1" applyFont="1" applyBorder="1" applyAlignment="1" applyProtection="1">
      <alignment horizontal="center" vertical="center" wrapText="1"/>
    </xf>
    <xf numFmtId="164" fontId="34" fillId="0" borderId="47" xfId="0" applyNumberFormat="1" applyFont="1" applyBorder="1" applyAlignment="1" applyProtection="1">
      <alignment horizontal="center" vertical="center" wrapText="1"/>
    </xf>
    <xf numFmtId="164" fontId="0" fillId="0" borderId="15" xfId="0" applyNumberFormat="1" applyBorder="1" applyAlignment="1" applyProtection="1">
      <alignment horizontal="center" vertical="center"/>
    </xf>
    <xf numFmtId="164" fontId="17" fillId="0" borderId="17" xfId="0" applyNumberFormat="1" applyFont="1" applyBorder="1" applyAlignment="1" applyProtection="1">
      <alignment horizontal="left" vertical="top" wrapText="1"/>
    </xf>
    <xf numFmtId="164" fontId="17" fillId="0" borderId="18" xfId="0" applyNumberFormat="1" applyFont="1" applyBorder="1" applyAlignment="1" applyProtection="1">
      <alignment horizontal="left" vertical="top" wrapText="1"/>
    </xf>
    <xf numFmtId="164" fontId="31" fillId="0" borderId="2" xfId="0" applyNumberFormat="1" applyFont="1" applyBorder="1" applyAlignment="1" applyProtection="1">
      <alignment horizontal="center" vertical="top" wrapText="1"/>
    </xf>
    <xf numFmtId="0" fontId="27" fillId="0" borderId="0" xfId="0" applyFont="1" applyBorder="1" applyAlignment="1" applyProtection="1">
      <alignment horizontal="center" vertical="center"/>
    </xf>
    <xf numFmtId="164" fontId="34" fillId="0" borderId="16" xfId="0" applyNumberFormat="1" applyFont="1" applyBorder="1" applyAlignment="1" applyProtection="1">
      <alignment horizontal="center" vertical="top" wrapText="1"/>
    </xf>
    <xf numFmtId="164" fontId="34" fillId="0" borderId="19" xfId="0" applyNumberFormat="1" applyFont="1" applyBorder="1" applyAlignment="1" applyProtection="1">
      <alignment horizontal="center" vertical="top" wrapText="1"/>
    </xf>
    <xf numFmtId="164" fontId="34" fillId="0" borderId="2" xfId="0" applyNumberFormat="1" applyFont="1" applyBorder="1" applyAlignment="1" applyProtection="1">
      <alignment horizontal="center" vertical="center" wrapText="1"/>
    </xf>
    <xf numFmtId="49" fontId="34" fillId="0" borderId="2" xfId="0" applyNumberFormat="1" applyFont="1" applyBorder="1" applyAlignment="1" applyProtection="1">
      <alignment horizontal="center" vertical="center" wrapText="1"/>
    </xf>
    <xf numFmtId="49" fontId="34" fillId="0" borderId="18" xfId="0" applyNumberFormat="1" applyFont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vertical="center"/>
    </xf>
    <xf numFmtId="0" fontId="27" fillId="0" borderId="14" xfId="0" applyFont="1" applyBorder="1" applyAlignment="1" applyProtection="1">
      <alignment horizontal="center" vertical="center"/>
    </xf>
    <xf numFmtId="164" fontId="27" fillId="0" borderId="12" xfId="0" applyNumberFormat="1" applyFont="1" applyBorder="1" applyAlignment="1" applyProtection="1">
      <alignment horizontal="center" vertical="center" wrapText="1"/>
    </xf>
    <xf numFmtId="164" fontId="27" fillId="0" borderId="13" xfId="0" applyNumberFormat="1" applyFont="1" applyBorder="1" applyAlignment="1" applyProtection="1">
      <alignment horizontal="center" vertical="center" wrapText="1"/>
    </xf>
    <xf numFmtId="164" fontId="27" fillId="0" borderId="15" xfId="0" applyNumberFormat="1" applyFont="1" applyBorder="1" applyAlignment="1" applyProtection="1">
      <alignment horizontal="center" vertical="center" wrapText="1"/>
    </xf>
    <xf numFmtId="164" fontId="27" fillId="0" borderId="2" xfId="0" applyNumberFormat="1" applyFont="1" applyBorder="1" applyAlignment="1" applyProtection="1">
      <alignment horizontal="center" vertical="center" wrapText="1"/>
    </xf>
    <xf numFmtId="164" fontId="27" fillId="0" borderId="17" xfId="0" applyNumberFormat="1" applyFont="1" applyBorder="1" applyAlignment="1" applyProtection="1">
      <alignment horizontal="center" vertical="center" wrapText="1"/>
    </xf>
    <xf numFmtId="164" fontId="27" fillId="0" borderId="18" xfId="0" applyNumberFormat="1" applyFont="1" applyBorder="1" applyAlignment="1" applyProtection="1">
      <alignment horizontal="center" vertical="center" wrapText="1"/>
    </xf>
    <xf numFmtId="49" fontId="31" fillId="0" borderId="13" xfId="0" applyNumberFormat="1" applyFont="1" applyBorder="1" applyAlignment="1" applyProtection="1">
      <alignment horizontal="center" vertical="center" wrapText="1"/>
    </xf>
    <xf numFmtId="49" fontId="31" fillId="0" borderId="18" xfId="0" applyNumberFormat="1" applyFont="1" applyBorder="1" applyAlignment="1" applyProtection="1">
      <alignment horizontal="center" vertical="center" wrapText="1"/>
    </xf>
    <xf numFmtId="0" fontId="31" fillId="0" borderId="18" xfId="0" applyFont="1" applyBorder="1" applyAlignment="1" applyProtection="1">
      <alignment horizontal="center" vertical="center" wrapText="1"/>
    </xf>
    <xf numFmtId="0" fontId="31" fillId="0" borderId="17" xfId="0" applyFont="1" applyBorder="1" applyAlignment="1" applyProtection="1">
      <alignment horizontal="center" vertical="center" wrapText="1"/>
    </xf>
    <xf numFmtId="0" fontId="31" fillId="0" borderId="17" xfId="0" applyFont="1" applyBorder="1" applyAlignment="1" applyProtection="1">
      <alignment horizontal="left" vertical="center" wrapText="1"/>
    </xf>
    <xf numFmtId="0" fontId="31" fillId="0" borderId="18" xfId="0" applyFont="1" applyBorder="1" applyAlignment="1" applyProtection="1">
      <alignment horizontal="left" vertical="center" wrapText="1"/>
    </xf>
    <xf numFmtId="0" fontId="31" fillId="0" borderId="15" xfId="0" applyFont="1" applyBorder="1" applyAlignment="1" applyProtection="1">
      <alignment horizontal="left" vertical="center" wrapText="1"/>
    </xf>
    <xf numFmtId="0" fontId="31" fillId="0" borderId="2" xfId="0" applyFont="1" applyBorder="1" applyAlignment="1" applyProtection="1">
      <alignment horizontal="left" vertical="center" wrapText="1"/>
    </xf>
    <xf numFmtId="0" fontId="31" fillId="0" borderId="12" xfId="0" applyFont="1" applyBorder="1" applyAlignment="1" applyProtection="1">
      <alignment horizontal="left" vertical="center" wrapText="1"/>
    </xf>
    <xf numFmtId="0" fontId="31" fillId="0" borderId="13" xfId="0" applyFont="1" applyBorder="1" applyAlignment="1" applyProtection="1">
      <alignment horizontal="left" vertical="center" wrapText="1"/>
    </xf>
    <xf numFmtId="0" fontId="27" fillId="0" borderId="15" xfId="0" applyFont="1" applyBorder="1" applyAlignment="1" applyProtection="1">
      <alignment horizontal="center" vertical="center"/>
    </xf>
    <xf numFmtId="0" fontId="27" fillId="0" borderId="73" xfId="0" applyFont="1" applyBorder="1" applyAlignment="1" applyProtection="1">
      <alignment horizontal="center" vertical="center" wrapText="1"/>
    </xf>
    <xf numFmtId="2" fontId="51" fillId="0" borderId="0" xfId="0" applyNumberFormat="1" applyFont="1" applyAlignment="1" applyProtection="1">
      <alignment horizontal="left" wrapText="1"/>
    </xf>
    <xf numFmtId="2" fontId="36" fillId="0" borderId="9" xfId="0" applyNumberFormat="1" applyFont="1" applyFill="1" applyBorder="1" applyAlignment="1" applyProtection="1">
      <alignment horizontal="center" vertical="top" wrapText="1"/>
    </xf>
    <xf numFmtId="2" fontId="36" fillId="0" borderId="74" xfId="0" applyNumberFormat="1" applyFont="1" applyFill="1" applyBorder="1" applyAlignment="1" applyProtection="1">
      <alignment horizontal="center" vertical="top" wrapText="1"/>
    </xf>
    <xf numFmtId="2" fontId="36" fillId="0" borderId="66" xfId="0" applyNumberFormat="1" applyFont="1" applyFill="1" applyBorder="1" applyAlignment="1" applyProtection="1">
      <alignment horizontal="center" vertical="top" wrapText="1"/>
    </xf>
    <xf numFmtId="0" fontId="27" fillId="0" borderId="17" xfId="0" applyFont="1" applyFill="1" applyBorder="1" applyAlignment="1" applyProtection="1">
      <alignment horizontal="left" vertical="top" wrapText="1"/>
    </xf>
    <xf numFmtId="0" fontId="27" fillId="0" borderId="18" xfId="0" applyFont="1" applyFill="1" applyBorder="1" applyAlignment="1" applyProtection="1">
      <alignment horizontal="left" vertical="top" wrapText="1"/>
    </xf>
    <xf numFmtId="0" fontId="27" fillId="0" borderId="15" xfId="0" applyFont="1" applyFill="1" applyBorder="1" applyAlignment="1" applyProtection="1">
      <alignment horizontal="left" vertical="top" wrapText="1"/>
    </xf>
    <xf numFmtId="0" fontId="27" fillId="0" borderId="2" xfId="0" applyFont="1" applyFill="1" applyBorder="1" applyAlignment="1" applyProtection="1">
      <alignment horizontal="left" vertical="top" wrapText="1"/>
    </xf>
    <xf numFmtId="0" fontId="27" fillId="0" borderId="12" xfId="0" applyFont="1" applyFill="1" applyBorder="1" applyAlignment="1" applyProtection="1">
      <alignment horizontal="left" vertical="top" wrapText="1"/>
    </xf>
    <xf numFmtId="0" fontId="27" fillId="0" borderId="13" xfId="0" applyFont="1" applyFill="1" applyBorder="1" applyAlignment="1" applyProtection="1">
      <alignment horizontal="left" vertical="top" wrapText="1"/>
    </xf>
    <xf numFmtId="49" fontId="27" fillId="0" borderId="67" xfId="0" applyNumberFormat="1" applyFont="1" applyBorder="1" applyAlignment="1" applyProtection="1">
      <alignment horizontal="center" vertical="top" wrapText="1"/>
    </xf>
    <xf numFmtId="49" fontId="27" fillId="0" borderId="47" xfId="0" applyNumberFormat="1" applyFont="1" applyBorder="1" applyAlignment="1" applyProtection="1">
      <alignment horizontal="center" vertical="top" wrapText="1"/>
    </xf>
    <xf numFmtId="49" fontId="27" fillId="0" borderId="12" xfId="0" applyNumberFormat="1" applyFont="1" applyBorder="1" applyAlignment="1" applyProtection="1">
      <alignment horizontal="center" vertical="center" wrapText="1"/>
    </xf>
    <xf numFmtId="49" fontId="27" fillId="0" borderId="17" xfId="0" applyNumberFormat="1" applyFont="1" applyBorder="1" applyAlignment="1" applyProtection="1">
      <alignment horizontal="center" vertical="center" wrapText="1"/>
    </xf>
    <xf numFmtId="0" fontId="31" fillId="0" borderId="0" xfId="3" applyFont="1" applyAlignment="1">
      <alignment horizontal="center"/>
    </xf>
    <xf numFmtId="0" fontId="31" fillId="0" borderId="57" xfId="3" applyFont="1" applyBorder="1" applyAlignment="1">
      <alignment horizontal="center" vertical="center"/>
    </xf>
    <xf numFmtId="0" fontId="31" fillId="0" borderId="0" xfId="3" applyFont="1" applyBorder="1" applyAlignment="1">
      <alignment horizontal="center" vertical="center"/>
    </xf>
    <xf numFmtId="0" fontId="25" fillId="0" borderId="0" xfId="3" applyFont="1" applyAlignment="1">
      <alignment horizontal="left" vertical="center"/>
    </xf>
    <xf numFmtId="0" fontId="31" fillId="0" borderId="1" xfId="3" applyFont="1" applyBorder="1" applyAlignment="1">
      <alignment horizontal="center"/>
    </xf>
    <xf numFmtId="0" fontId="35" fillId="0" borderId="30" xfId="3" applyFont="1" applyBorder="1" applyAlignment="1">
      <alignment horizontal="left"/>
    </xf>
    <xf numFmtId="0" fontId="31" fillId="0" borderId="21" xfId="3" applyFont="1" applyBorder="1" applyAlignment="1">
      <alignment horizontal="left"/>
    </xf>
    <xf numFmtId="0" fontId="31" fillId="0" borderId="75" xfId="3" applyFont="1" applyBorder="1" applyAlignment="1">
      <alignment horizontal="left"/>
    </xf>
    <xf numFmtId="0" fontId="31" fillId="0" borderId="75" xfId="3" applyFont="1" applyBorder="1" applyAlignment="1">
      <alignment horizontal="center"/>
    </xf>
    <xf numFmtId="0" fontId="31" fillId="0" borderId="20" xfId="3" applyFont="1" applyBorder="1" applyAlignment="1">
      <alignment horizontal="center"/>
    </xf>
    <xf numFmtId="0" fontId="31" fillId="0" borderId="66" xfId="3" applyFont="1" applyBorder="1" applyAlignment="1">
      <alignment horizontal="center"/>
    </xf>
    <xf numFmtId="0" fontId="31" fillId="0" borderId="15" xfId="3" applyFont="1" applyBorder="1" applyAlignment="1">
      <alignment horizontal="left"/>
    </xf>
    <xf numFmtId="0" fontId="31" fillId="0" borderId="2" xfId="3" applyFont="1" applyBorder="1" applyAlignment="1">
      <alignment horizontal="left"/>
    </xf>
    <xf numFmtId="0" fontId="31" fillId="0" borderId="64" xfId="3" applyFont="1" applyBorder="1" applyAlignment="1">
      <alignment horizontal="left"/>
    </xf>
    <xf numFmtId="0" fontId="31" fillId="0" borderId="64" xfId="3" applyFont="1" applyBorder="1" applyAlignment="1">
      <alignment horizontal="center"/>
    </xf>
    <xf numFmtId="0" fontId="31" fillId="0" borderId="26" xfId="3" applyFont="1" applyBorder="1" applyAlignment="1">
      <alignment horizontal="center"/>
    </xf>
    <xf numFmtId="0" fontId="31" fillId="0" borderId="54" xfId="3" applyFont="1" applyBorder="1" applyAlignment="1">
      <alignment horizontal="center"/>
    </xf>
    <xf numFmtId="0" fontId="31" fillId="0" borderId="51" xfId="3" applyFont="1" applyBorder="1" applyAlignment="1">
      <alignment horizontal="left"/>
    </xf>
    <xf numFmtId="0" fontId="31" fillId="0" borderId="44" xfId="3" applyFont="1" applyBorder="1" applyAlignment="1">
      <alignment horizontal="left"/>
    </xf>
    <xf numFmtId="0" fontId="31" fillId="0" borderId="76" xfId="3" applyFont="1" applyBorder="1" applyAlignment="1">
      <alignment horizontal="left"/>
    </xf>
    <xf numFmtId="0" fontId="31" fillId="0" borderId="76" xfId="3" applyFont="1" applyBorder="1" applyAlignment="1">
      <alignment horizontal="center"/>
    </xf>
    <xf numFmtId="0" fontId="31" fillId="0" borderId="29" xfId="3" applyFont="1" applyBorder="1" applyAlignment="1">
      <alignment horizontal="center"/>
    </xf>
    <xf numFmtId="0" fontId="31" fillId="0" borderId="55" xfId="3" applyFont="1" applyBorder="1" applyAlignment="1">
      <alignment horizontal="center"/>
    </xf>
    <xf numFmtId="0" fontId="31" fillId="0" borderId="5" xfId="3" applyFont="1" applyBorder="1" applyAlignment="1">
      <alignment horizontal="left" wrapText="1"/>
    </xf>
    <xf numFmtId="0" fontId="31" fillId="0" borderId="65" xfId="3" applyFont="1" applyBorder="1" applyAlignment="1">
      <alignment horizontal="left" wrapText="1"/>
    </xf>
    <xf numFmtId="0" fontId="31" fillId="0" borderId="54" xfId="3" applyFont="1" applyBorder="1" applyAlignment="1">
      <alignment horizontal="left" wrapText="1"/>
    </xf>
    <xf numFmtId="0" fontId="34" fillId="0" borderId="0" xfId="3" applyFont="1" applyAlignment="1">
      <alignment horizontal="left" vertical="top" wrapText="1"/>
    </xf>
    <xf numFmtId="0" fontId="34" fillId="0" borderId="0" xfId="3" applyFont="1" applyAlignment="1">
      <alignment horizontal="left" vertical="top"/>
    </xf>
    <xf numFmtId="0" fontId="27" fillId="0" borderId="5" xfId="3" applyFont="1" applyBorder="1" applyAlignment="1">
      <alignment horizontal="left" wrapText="1"/>
    </xf>
    <xf numFmtId="0" fontId="27" fillId="0" borderId="65" xfId="3" applyFont="1" applyBorder="1" applyAlignment="1">
      <alignment horizontal="left" wrapText="1"/>
    </xf>
    <xf numFmtId="0" fontId="27" fillId="0" borderId="54" xfId="3" applyFont="1" applyBorder="1" applyAlignment="1">
      <alignment horizontal="left" wrapText="1"/>
    </xf>
    <xf numFmtId="0" fontId="31" fillId="0" borderId="67" xfId="3" applyFont="1" applyBorder="1" applyAlignment="1">
      <alignment horizontal="center"/>
    </xf>
    <xf numFmtId="0" fontId="31" fillId="0" borderId="47" xfId="3" applyFont="1" applyBorder="1" applyAlignment="1">
      <alignment horizontal="center"/>
    </xf>
    <xf numFmtId="0" fontId="31" fillId="0" borderId="78" xfId="3" applyFont="1" applyBorder="1" applyAlignment="1">
      <alignment horizontal="center"/>
    </xf>
    <xf numFmtId="0" fontId="31" fillId="0" borderId="60" xfId="3" applyFont="1" applyBorder="1" applyAlignment="1">
      <alignment horizontal="center"/>
    </xf>
    <xf numFmtId="0" fontId="31" fillId="0" borderId="61" xfId="3" applyFont="1" applyBorder="1" applyAlignment="1">
      <alignment horizontal="center"/>
    </xf>
    <xf numFmtId="0" fontId="31" fillId="0" borderId="15" xfId="3" applyFont="1" applyBorder="1" applyAlignment="1">
      <alignment horizontal="left" vertical="top"/>
    </xf>
    <xf numFmtId="0" fontId="31" fillId="0" borderId="2" xfId="3" applyFont="1" applyBorder="1" applyAlignment="1">
      <alignment horizontal="left" vertical="top"/>
    </xf>
    <xf numFmtId="0" fontId="31" fillId="0" borderId="64" xfId="3" applyFont="1" applyBorder="1" applyAlignment="1">
      <alignment horizontal="left" vertical="top"/>
    </xf>
    <xf numFmtId="0" fontId="31" fillId="0" borderId="12" xfId="3" applyFont="1" applyBorder="1" applyAlignment="1">
      <alignment horizontal="center"/>
    </xf>
    <xf numFmtId="0" fontId="31" fillId="0" borderId="13" xfId="3" applyFont="1" applyBorder="1" applyAlignment="1">
      <alignment horizontal="center"/>
    </xf>
    <xf numFmtId="0" fontId="31" fillId="0" borderId="17" xfId="3" applyFont="1" applyBorder="1" applyAlignment="1">
      <alignment horizontal="center"/>
    </xf>
    <xf numFmtId="0" fontId="31" fillId="0" borderId="18" xfId="3" applyFont="1" applyBorder="1" applyAlignment="1">
      <alignment horizontal="center"/>
    </xf>
    <xf numFmtId="0" fontId="31" fillId="0" borderId="14" xfId="3" applyFont="1" applyBorder="1" applyAlignment="1">
      <alignment horizontal="center"/>
    </xf>
    <xf numFmtId="0" fontId="31" fillId="0" borderId="19" xfId="3" applyFont="1" applyBorder="1" applyAlignment="1">
      <alignment horizontal="center"/>
    </xf>
    <xf numFmtId="0" fontId="22" fillId="0" borderId="0" xfId="3" applyBorder="1" applyAlignment="1">
      <alignment horizontal="center"/>
    </xf>
    <xf numFmtId="0" fontId="7" fillId="0" borderId="0" xfId="3" applyFont="1" applyBorder="1" applyAlignment="1">
      <alignment horizontal="center" vertical="center" wrapText="1"/>
    </xf>
    <xf numFmtId="0" fontId="35" fillId="0" borderId="0" xfId="3" applyFont="1" applyAlignment="1">
      <alignment horizontal="center" vertical="center"/>
    </xf>
    <xf numFmtId="0" fontId="7" fillId="0" borderId="57" xfId="3" applyFont="1" applyBorder="1" applyAlignment="1">
      <alignment horizontal="center" vertical="center" wrapText="1"/>
    </xf>
    <xf numFmtId="0" fontId="7" fillId="0" borderId="0" xfId="3" applyFont="1" applyAlignment="1">
      <alignment horizontal="right" vertical="top" wrapText="1"/>
    </xf>
    <xf numFmtId="0" fontId="7" fillId="0" borderId="0" xfId="3" applyFont="1" applyAlignment="1">
      <alignment horizontal="center" vertical="top" wrapText="1"/>
    </xf>
    <xf numFmtId="0" fontId="7" fillId="0" borderId="1" xfId="3" applyFont="1" applyBorder="1" applyAlignment="1">
      <alignment horizontal="center" vertical="top" wrapText="1"/>
    </xf>
    <xf numFmtId="0" fontId="12" fillId="0" borderId="57" xfId="3" applyFont="1" applyBorder="1" applyAlignment="1">
      <alignment horizontal="center" vertical="center" wrapText="1"/>
    </xf>
    <xf numFmtId="14" fontId="7" fillId="0" borderId="1" xfId="3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left" vertical="center" wrapText="1"/>
    </xf>
    <xf numFmtId="0" fontId="31" fillId="0" borderId="49" xfId="3" applyFont="1" applyBorder="1" applyAlignment="1">
      <alignment horizontal="center" vertical="center"/>
    </xf>
    <xf numFmtId="0" fontId="31" fillId="0" borderId="13" xfId="3" applyFont="1" applyBorder="1" applyAlignment="1">
      <alignment horizontal="center" vertical="center"/>
    </xf>
    <xf numFmtId="0" fontId="31" fillId="0" borderId="2" xfId="3" applyFont="1" applyBorder="1" applyAlignment="1">
      <alignment horizontal="center" vertical="center" wrapText="1"/>
    </xf>
    <xf numFmtId="0" fontId="31" fillId="0" borderId="0" xfId="3" applyFont="1" applyBorder="1" applyAlignment="1">
      <alignment horizontal="center"/>
    </xf>
    <xf numFmtId="0" fontId="31" fillId="0" borderId="0" xfId="3" applyFont="1" applyAlignment="1">
      <alignment horizontal="center" vertical="center"/>
    </xf>
    <xf numFmtId="0" fontId="31" fillId="0" borderId="15" xfId="3" applyFont="1" applyBorder="1" applyAlignment="1"/>
    <xf numFmtId="0" fontId="31" fillId="0" borderId="2" xfId="3" applyFont="1" applyBorder="1" applyAlignment="1"/>
    <xf numFmtId="0" fontId="31" fillId="0" borderId="64" xfId="3" applyFont="1" applyBorder="1" applyAlignment="1"/>
    <xf numFmtId="0" fontId="31" fillId="0" borderId="14" xfId="3" applyFont="1" applyBorder="1" applyAlignment="1">
      <alignment horizontal="center" wrapText="1"/>
    </xf>
    <xf numFmtId="0" fontId="31" fillId="0" borderId="16" xfId="3" applyFont="1" applyBorder="1" applyAlignment="1">
      <alignment horizontal="center"/>
    </xf>
    <xf numFmtId="0" fontId="31" fillId="0" borderId="26" xfId="3" applyFont="1" applyBorder="1" applyAlignment="1">
      <alignment horizontal="center" vertical="top"/>
    </xf>
    <xf numFmtId="0" fontId="31" fillId="0" borderId="13" xfId="3" applyFont="1" applyBorder="1" applyAlignment="1">
      <alignment horizontal="center" wrapText="1"/>
    </xf>
    <xf numFmtId="0" fontId="31" fillId="0" borderId="2" xfId="3" applyFont="1" applyBorder="1" applyAlignment="1">
      <alignment horizontal="center"/>
    </xf>
    <xf numFmtId="0" fontId="31" fillId="0" borderId="72" xfId="3" applyFont="1" applyBorder="1" applyAlignment="1">
      <alignment horizontal="center" vertical="center"/>
    </xf>
    <xf numFmtId="0" fontId="31" fillId="0" borderId="37" xfId="3" applyFont="1" applyBorder="1" applyAlignment="1">
      <alignment horizontal="center" vertical="center"/>
    </xf>
    <xf numFmtId="0" fontId="31" fillId="0" borderId="6" xfId="3" applyFont="1" applyBorder="1" applyAlignment="1">
      <alignment horizontal="center" vertical="center"/>
    </xf>
    <xf numFmtId="0" fontId="31" fillId="0" borderId="5" xfId="3" applyFont="1" applyBorder="1" applyAlignment="1">
      <alignment horizontal="left" vertical="center" wrapText="1"/>
    </xf>
    <xf numFmtId="0" fontId="31" fillId="0" borderId="65" xfId="3" applyFont="1" applyBorder="1" applyAlignment="1">
      <alignment horizontal="left" vertical="center"/>
    </xf>
    <xf numFmtId="0" fontId="31" fillId="0" borderId="51" xfId="3" applyFont="1" applyBorder="1" applyAlignment="1"/>
    <xf numFmtId="0" fontId="31" fillId="0" borderId="44" xfId="3" applyFont="1" applyBorder="1" applyAlignment="1"/>
    <xf numFmtId="0" fontId="31" fillId="0" borderId="76" xfId="3" applyFont="1" applyBorder="1" applyAlignment="1"/>
    <xf numFmtId="0" fontId="31" fillId="0" borderId="5" xfId="3" applyFont="1" applyBorder="1" applyAlignment="1">
      <alignment horizontal="left" vertical="center"/>
    </xf>
    <xf numFmtId="0" fontId="31" fillId="0" borderId="7" xfId="3" applyFont="1" applyBorder="1" applyAlignment="1">
      <alignment horizontal="center" vertical="center"/>
    </xf>
    <xf numFmtId="0" fontId="31" fillId="0" borderId="77" xfId="3" applyFont="1" applyBorder="1" applyAlignment="1">
      <alignment horizontal="center" vertical="center"/>
    </xf>
    <xf numFmtId="0" fontId="35" fillId="0" borderId="36" xfId="3" applyFont="1" applyBorder="1" applyAlignment="1">
      <alignment horizontal="left" vertical="center" wrapText="1"/>
    </xf>
    <xf numFmtId="0" fontId="35" fillId="0" borderId="72" xfId="3" applyFont="1" applyBorder="1" applyAlignment="1">
      <alignment horizontal="left" vertical="center"/>
    </xf>
    <xf numFmtId="0" fontId="31" fillId="0" borderId="70" xfId="3" applyFont="1" applyBorder="1" applyAlignment="1">
      <alignment horizontal="center"/>
    </xf>
    <xf numFmtId="0" fontId="31" fillId="0" borderId="12" xfId="3" applyFont="1" applyBorder="1" applyAlignment="1">
      <alignment horizontal="center" vertical="center"/>
    </xf>
    <xf numFmtId="0" fontId="31" fillId="0" borderId="71" xfId="3" applyFont="1" applyBorder="1" applyAlignment="1">
      <alignment horizontal="center" vertical="center"/>
    </xf>
    <xf numFmtId="0" fontId="31" fillId="0" borderId="15" xfId="3" applyFont="1" applyBorder="1" applyAlignment="1">
      <alignment horizontal="center" vertical="center"/>
    </xf>
    <xf numFmtId="0" fontId="31" fillId="0" borderId="2" xfId="3" applyFont="1" applyBorder="1" applyAlignment="1">
      <alignment horizontal="center" vertical="center"/>
    </xf>
    <xf numFmtId="0" fontId="31" fillId="0" borderId="64" xfId="3" applyFont="1" applyBorder="1" applyAlignment="1">
      <alignment horizontal="center" vertical="center"/>
    </xf>
    <xf numFmtId="0" fontId="35" fillId="0" borderId="43" xfId="3" applyFont="1" applyBorder="1" applyAlignment="1">
      <alignment horizontal="left" wrapText="1"/>
    </xf>
    <xf numFmtId="0" fontId="35" fillId="0" borderId="46" xfId="3" applyFont="1" applyBorder="1" applyAlignment="1">
      <alignment horizontal="left"/>
    </xf>
    <xf numFmtId="0" fontId="35" fillId="0" borderId="69" xfId="3" applyFont="1" applyBorder="1" applyAlignment="1">
      <alignment horizontal="left"/>
    </xf>
    <xf numFmtId="0" fontId="35" fillId="0" borderId="5" xfId="3" applyFont="1" applyBorder="1" applyAlignment="1">
      <alignment horizontal="left" vertical="center" wrapText="1"/>
    </xf>
    <xf numFmtId="0" fontId="35" fillId="0" borderId="65" xfId="3" applyFont="1" applyBorder="1" applyAlignment="1">
      <alignment horizontal="left" vertical="center"/>
    </xf>
    <xf numFmtId="0" fontId="31" fillId="0" borderId="10" xfId="3" applyFont="1" applyBorder="1" applyAlignment="1">
      <alignment horizontal="left" vertical="center"/>
    </xf>
    <xf numFmtId="0" fontId="31" fillId="0" borderId="57" xfId="3" applyFont="1" applyBorder="1" applyAlignment="1">
      <alignment horizontal="left" vertical="center"/>
    </xf>
    <xf numFmtId="0" fontId="35" fillId="0" borderId="9" xfId="3" applyFont="1" applyBorder="1" applyAlignment="1">
      <alignment horizontal="left" vertical="center"/>
    </xf>
    <xf numFmtId="0" fontId="31" fillId="0" borderId="74" xfId="3" applyFont="1" applyBorder="1" applyAlignment="1">
      <alignment horizontal="left" vertical="center"/>
    </xf>
    <xf numFmtId="0" fontId="35" fillId="0" borderId="65" xfId="3" applyFont="1" applyBorder="1" applyAlignment="1">
      <alignment horizontal="left" vertical="center" wrapText="1"/>
    </xf>
    <xf numFmtId="0" fontId="35" fillId="0" borderId="54" xfId="3" applyFont="1" applyBorder="1" applyAlignment="1">
      <alignment horizontal="left" vertical="center" wrapText="1"/>
    </xf>
    <xf numFmtId="0" fontId="31" fillId="0" borderId="5" xfId="3" applyFont="1" applyBorder="1" applyAlignment="1">
      <alignment vertical="center"/>
    </xf>
    <xf numFmtId="0" fontId="31" fillId="0" borderId="65" xfId="3" applyFont="1" applyBorder="1" applyAlignment="1">
      <alignment vertical="center"/>
    </xf>
    <xf numFmtId="0" fontId="35" fillId="0" borderId="30" xfId="3" applyFont="1" applyBorder="1" applyAlignment="1"/>
    <xf numFmtId="0" fontId="31" fillId="0" borderId="21" xfId="3" applyFont="1" applyBorder="1" applyAlignment="1"/>
    <xf numFmtId="0" fontId="31" fillId="0" borderId="75" xfId="3" applyFont="1" applyBorder="1" applyAlignment="1"/>
    <xf numFmtId="0" fontId="31" fillId="0" borderId="57" xfId="3" applyFont="1" applyBorder="1" applyAlignment="1">
      <alignment horizontal="center"/>
    </xf>
    <xf numFmtId="0" fontId="31" fillId="7" borderId="1" xfId="3" applyFont="1" applyFill="1" applyBorder="1" applyAlignment="1">
      <alignment horizontal="center"/>
    </xf>
    <xf numFmtId="0" fontId="12" fillId="0" borderId="0" xfId="3" applyFont="1" applyAlignment="1">
      <alignment horizontal="left" vertical="center" wrapText="1"/>
    </xf>
    <xf numFmtId="0" fontId="31" fillId="0" borderId="0" xfId="3" applyFont="1" applyAlignment="1">
      <alignment horizontal="left" vertical="center" wrapText="1"/>
    </xf>
    <xf numFmtId="0" fontId="31" fillId="0" borderId="0" xfId="3" applyFont="1" applyAlignment="1">
      <alignment horizontal="left" vertical="center"/>
    </xf>
    <xf numFmtId="0" fontId="31" fillId="0" borderId="65" xfId="3" applyFont="1" applyBorder="1" applyAlignment="1">
      <alignment horizontal="left" vertical="top"/>
    </xf>
    <xf numFmtId="0" fontId="31" fillId="0" borderId="26" xfId="3" applyFont="1" applyBorder="1" applyAlignment="1">
      <alignment horizontal="left" vertical="top"/>
    </xf>
    <xf numFmtId="49" fontId="31" fillId="0" borderId="64" xfId="3" applyNumberFormat="1" applyFont="1" applyBorder="1" applyAlignment="1">
      <alignment horizontal="center" vertical="top"/>
    </xf>
    <xf numFmtId="49" fontId="31" fillId="0" borderId="26" xfId="3" applyNumberFormat="1" applyFont="1" applyBorder="1" applyAlignment="1">
      <alignment horizontal="center" vertical="top"/>
    </xf>
    <xf numFmtId="0" fontId="31" fillId="0" borderId="0" xfId="3" applyFont="1" applyAlignment="1">
      <alignment horizontal="left"/>
    </xf>
    <xf numFmtId="0" fontId="31" fillId="0" borderId="2" xfId="3" applyFont="1" applyBorder="1" applyAlignment="1">
      <alignment horizontal="left" vertical="top" wrapText="1"/>
    </xf>
    <xf numFmtId="0" fontId="31" fillId="0" borderId="64" xfId="3" applyFont="1" applyBorder="1" applyAlignment="1">
      <alignment horizontal="left" vertical="top" wrapText="1"/>
    </xf>
    <xf numFmtId="0" fontId="31" fillId="0" borderId="65" xfId="3" applyFont="1" applyBorder="1" applyAlignment="1">
      <alignment horizontal="left" vertical="top" wrapText="1"/>
    </xf>
    <xf numFmtId="0" fontId="31" fillId="0" borderId="26" xfId="3" applyFont="1" applyBorder="1" applyAlignment="1">
      <alignment horizontal="left" vertical="top" wrapText="1"/>
    </xf>
    <xf numFmtId="49" fontId="31" fillId="0" borderId="64" xfId="3" applyNumberFormat="1" applyFont="1" applyBorder="1" applyAlignment="1">
      <alignment horizontal="center"/>
    </xf>
    <xf numFmtId="49" fontId="31" fillId="0" borderId="26" xfId="3" applyNumberFormat="1" applyFont="1" applyBorder="1" applyAlignment="1">
      <alignment horizontal="center"/>
    </xf>
    <xf numFmtId="0" fontId="22" fillId="0" borderId="0" xfId="3" applyAlignment="1">
      <alignment horizontal="center" vertical="center"/>
    </xf>
    <xf numFmtId="14" fontId="7" fillId="7" borderId="1" xfId="3" applyNumberFormat="1" applyFont="1" applyFill="1" applyBorder="1" applyAlignment="1">
      <alignment horizontal="center" vertical="center" wrapText="1"/>
    </xf>
    <xf numFmtId="0" fontId="31" fillId="0" borderId="65" xfId="3" applyFont="1" applyBorder="1" applyAlignment="1">
      <alignment horizontal="center" vertical="center"/>
    </xf>
    <xf numFmtId="0" fontId="31" fillId="0" borderId="26" xfId="3" applyFont="1" applyBorder="1" applyAlignment="1">
      <alignment horizontal="center" vertical="center"/>
    </xf>
    <xf numFmtId="0" fontId="27" fillId="0" borderId="0" xfId="3" applyFont="1" applyAlignment="1">
      <alignment horizontal="left" wrapText="1"/>
    </xf>
    <xf numFmtId="0" fontId="27" fillId="0" borderId="0" xfId="3" applyFont="1" applyAlignment="1">
      <alignment horizontal="left"/>
    </xf>
    <xf numFmtId="0" fontId="31" fillId="0" borderId="0" xfId="3" applyFont="1" applyAlignment="1">
      <alignment horizontal="right" vertical="center"/>
    </xf>
    <xf numFmtId="0" fontId="31" fillId="0" borderId="0" xfId="3" applyFont="1" applyAlignment="1">
      <alignment horizontal="right"/>
    </xf>
    <xf numFmtId="0" fontId="26" fillId="0" borderId="36" xfId="0" applyFont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</xf>
    <xf numFmtId="49" fontId="26" fillId="0" borderId="37" xfId="0" applyNumberFormat="1" applyFont="1" applyBorder="1" applyAlignment="1" applyProtection="1">
      <alignment horizontal="center" vertical="center" wrapText="1"/>
    </xf>
    <xf numFmtId="49" fontId="26" fillId="0" borderId="27" xfId="0" applyNumberFormat="1" applyFont="1" applyBorder="1" applyAlignment="1" applyProtection="1">
      <alignment horizontal="center" vertical="center" wrapText="1"/>
    </xf>
    <xf numFmtId="0" fontId="26" fillId="0" borderId="49" xfId="0" applyFont="1" applyBorder="1" applyAlignment="1" applyProtection="1">
      <alignment horizontal="center" vertical="center" wrapText="1"/>
    </xf>
    <xf numFmtId="0" fontId="26" fillId="0" borderId="29" xfId="0" applyFont="1" applyBorder="1" applyAlignment="1" applyProtection="1">
      <alignment horizontal="center" vertical="center" wrapText="1"/>
    </xf>
    <xf numFmtId="14" fontId="25" fillId="0" borderId="1" xfId="0" applyNumberFormat="1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Alignment="1" applyProtection="1">
      <alignment horizontal="right" vertical="top" wrapText="1"/>
    </xf>
    <xf numFmtId="0" fontId="26" fillId="0" borderId="44" xfId="0" applyFont="1" applyBorder="1" applyAlignment="1" applyProtection="1">
      <alignment horizontal="center" vertical="center" wrapText="1"/>
    </xf>
    <xf numFmtId="0" fontId="30" fillId="0" borderId="13" xfId="0" applyFont="1" applyBorder="1" applyAlignment="1" applyProtection="1">
      <alignment horizontal="center" vertical="center"/>
    </xf>
    <xf numFmtId="0" fontId="30" fillId="0" borderId="13" xfId="0" applyFont="1" applyBorder="1" applyAlignment="1" applyProtection="1">
      <alignment horizontal="center" vertical="center" wrapText="1"/>
    </xf>
    <xf numFmtId="0" fontId="30" fillId="0" borderId="44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horizontal="center" vertical="center" wrapText="1"/>
    </xf>
    <xf numFmtId="0" fontId="30" fillId="0" borderId="58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top"/>
    </xf>
    <xf numFmtId="0" fontId="9" fillId="0" borderId="0" xfId="0" applyFont="1" applyAlignment="1" applyProtection="1">
      <alignment horizontal="center" vertical="top" wrapText="1"/>
    </xf>
    <xf numFmtId="49" fontId="25" fillId="0" borderId="1" xfId="0" applyNumberFormat="1" applyFont="1" applyBorder="1" applyAlignment="1" applyProtection="1">
      <alignment horizontal="center" vertical="top"/>
    </xf>
    <xf numFmtId="0" fontId="7" fillId="0" borderId="57" xfId="0" applyFont="1" applyBorder="1" applyAlignment="1" applyProtection="1">
      <alignment horizontal="center" vertical="top"/>
    </xf>
    <xf numFmtId="0" fontId="25" fillId="0" borderId="0" xfId="0" applyFont="1" applyBorder="1" applyAlignment="1" applyProtection="1">
      <alignment horizontal="center" vertical="center" wrapText="1"/>
    </xf>
    <xf numFmtId="49" fontId="25" fillId="0" borderId="1" xfId="0" applyNumberFormat="1" applyFont="1" applyBorder="1" applyAlignment="1" applyProtection="1">
      <alignment horizontal="center" wrapText="1"/>
    </xf>
    <xf numFmtId="0" fontId="25" fillId="0" borderId="57" xfId="0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wrapText="1"/>
    </xf>
    <xf numFmtId="0" fontId="25" fillId="0" borderId="0" xfId="0" applyFont="1" applyAlignment="1" applyProtection="1">
      <alignment horizontal="left" vertical="top" wrapText="1"/>
    </xf>
    <xf numFmtId="0" fontId="25" fillId="0" borderId="0" xfId="0" applyFont="1" applyAlignment="1" applyProtection="1">
      <alignment horizontal="left" vertical="top"/>
    </xf>
    <xf numFmtId="49" fontId="25" fillId="0" borderId="1" xfId="0" applyNumberFormat="1" applyFont="1" applyBorder="1" applyAlignment="1" applyProtection="1">
      <alignment horizontal="left" vertical="top"/>
    </xf>
    <xf numFmtId="0" fontId="34" fillId="0" borderId="37" xfId="0" applyFont="1" applyFill="1" applyBorder="1" applyAlignment="1" applyProtection="1">
      <alignment horizontal="center" vertical="top" wrapText="1"/>
    </xf>
    <xf numFmtId="0" fontId="34" fillId="0" borderId="27" xfId="0" applyFont="1" applyFill="1" applyBorder="1" applyAlignment="1" applyProtection="1">
      <alignment horizontal="center" vertical="top" wrapText="1"/>
    </xf>
    <xf numFmtId="0" fontId="34" fillId="0" borderId="49" xfId="0" applyFont="1" applyFill="1" applyBorder="1" applyAlignment="1" applyProtection="1">
      <alignment horizontal="center" vertical="top" wrapText="1"/>
    </xf>
    <xf numFmtId="0" fontId="34" fillId="0" borderId="29" xfId="0" applyFont="1" applyFill="1" applyBorder="1" applyAlignment="1" applyProtection="1">
      <alignment horizontal="center" vertical="top" wrapText="1"/>
    </xf>
    <xf numFmtId="0" fontId="34" fillId="0" borderId="13" xfId="0" applyFont="1" applyFill="1" applyBorder="1" applyAlignment="1" applyProtection="1">
      <alignment horizontal="center" vertical="top" wrapText="1"/>
    </xf>
    <xf numFmtId="0" fontId="34" fillId="0" borderId="44" xfId="0" applyFont="1" applyFill="1" applyBorder="1" applyAlignment="1" applyProtection="1">
      <alignment horizontal="center" vertical="top" wrapText="1"/>
    </xf>
    <xf numFmtId="0" fontId="34" fillId="0" borderId="71" xfId="0" applyFont="1" applyFill="1" applyBorder="1" applyAlignment="1" applyProtection="1">
      <alignment horizontal="center" vertical="top" wrapText="1"/>
    </xf>
    <xf numFmtId="0" fontId="34" fillId="0" borderId="72" xfId="0" applyFont="1" applyFill="1" applyBorder="1" applyAlignment="1" applyProtection="1">
      <alignment horizontal="center" vertical="top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44" xfId="0" applyFont="1" applyFill="1" applyBorder="1" applyAlignment="1" applyProtection="1">
      <alignment horizontal="center" vertical="center" wrapText="1"/>
    </xf>
    <xf numFmtId="0" fontId="34" fillId="0" borderId="14" xfId="0" applyFont="1" applyFill="1" applyBorder="1" applyAlignment="1" applyProtection="1">
      <alignment horizontal="center" vertical="center" wrapText="1"/>
    </xf>
    <xf numFmtId="0" fontId="34" fillId="0" borderId="58" xfId="0" applyFont="1" applyFill="1" applyBorder="1" applyAlignment="1" applyProtection="1">
      <alignment horizontal="center" vertical="center" wrapText="1"/>
    </xf>
    <xf numFmtId="0" fontId="34" fillId="0" borderId="36" xfId="0" applyFont="1" applyFill="1" applyBorder="1" applyAlignment="1" applyProtection="1">
      <alignment horizontal="center" vertical="top" wrapText="1"/>
    </xf>
    <xf numFmtId="0" fontId="34" fillId="0" borderId="10" xfId="0" applyFont="1" applyFill="1" applyBorder="1" applyAlignment="1" applyProtection="1">
      <alignment horizontal="center" vertical="top" wrapText="1"/>
    </xf>
    <xf numFmtId="0" fontId="26" fillId="0" borderId="36" xfId="0" applyFont="1" applyBorder="1" applyAlignment="1" applyProtection="1">
      <alignment horizontal="center" vertical="top" wrapText="1"/>
    </xf>
    <xf numFmtId="0" fontId="26" fillId="0" borderId="10" xfId="0" applyFont="1" applyBorder="1" applyAlignment="1" applyProtection="1">
      <alignment horizontal="center" vertical="top" wrapText="1"/>
    </xf>
    <xf numFmtId="49" fontId="26" fillId="0" borderId="37" xfId="0" applyNumberFormat="1" applyFont="1" applyBorder="1" applyAlignment="1" applyProtection="1">
      <alignment horizontal="center" vertical="top" wrapText="1"/>
    </xf>
    <xf numFmtId="49" fontId="26" fillId="0" borderId="27" xfId="0" applyNumberFormat="1" applyFont="1" applyBorder="1" applyAlignment="1" applyProtection="1">
      <alignment horizontal="center" vertical="top" wrapText="1"/>
    </xf>
    <xf numFmtId="0" fontId="26" fillId="0" borderId="49" xfId="0" applyFont="1" applyBorder="1" applyAlignment="1" applyProtection="1">
      <alignment horizontal="center" vertical="top" wrapText="1"/>
    </xf>
    <xf numFmtId="0" fontId="26" fillId="0" borderId="29" xfId="0" applyFont="1" applyBorder="1" applyAlignment="1" applyProtection="1">
      <alignment horizontal="center" vertical="top" wrapText="1"/>
    </xf>
    <xf numFmtId="0" fontId="26" fillId="0" borderId="13" xfId="0" applyFont="1" applyBorder="1" applyAlignment="1" applyProtection="1">
      <alignment horizontal="center" vertical="top" wrapText="1"/>
    </xf>
    <xf numFmtId="0" fontId="26" fillId="0" borderId="14" xfId="0" applyFont="1" applyBorder="1" applyAlignment="1" applyProtection="1">
      <alignment horizontal="center" vertical="top" wrapText="1"/>
    </xf>
    <xf numFmtId="0" fontId="25" fillId="0" borderId="1" xfId="0" applyNumberFormat="1" applyFont="1" applyBorder="1" applyAlignment="1" applyProtection="1">
      <alignment horizontal="center" vertical="top"/>
    </xf>
    <xf numFmtId="0" fontId="10" fillId="0" borderId="0" xfId="0" applyFont="1" applyAlignment="1" applyProtection="1">
      <alignment horizontal="right" vertical="top" wrapText="1"/>
    </xf>
    <xf numFmtId="0" fontId="27" fillId="0" borderId="0" xfId="0" applyFont="1" applyAlignment="1" applyProtection="1">
      <alignment horizontal="left" vertical="top" wrapText="1"/>
    </xf>
    <xf numFmtId="0" fontId="27" fillId="0" borderId="0" xfId="0" applyFont="1" applyAlignment="1" applyProtection="1">
      <alignment horizontal="left" vertical="top"/>
    </xf>
    <xf numFmtId="0" fontId="25" fillId="0" borderId="0" xfId="0" applyNumberFormat="1" applyFont="1" applyBorder="1" applyAlignment="1" applyProtection="1">
      <alignment horizontal="center" wrapText="1"/>
    </xf>
    <xf numFmtId="0" fontId="25" fillId="0" borderId="1" xfId="0" applyNumberFormat="1" applyFont="1" applyBorder="1" applyAlignment="1" applyProtection="1">
      <alignment horizontal="center" wrapText="1"/>
    </xf>
    <xf numFmtId="0" fontId="14" fillId="0" borderId="0" xfId="0" applyFont="1" applyAlignment="1" applyProtection="1">
      <alignment horizontal="right" vertical="top" wrapText="1"/>
    </xf>
    <xf numFmtId="49" fontId="27" fillId="0" borderId="36" xfId="0" applyNumberFormat="1" applyFont="1" applyBorder="1" applyAlignment="1" applyProtection="1">
      <alignment horizontal="center" vertical="top" wrapText="1"/>
    </xf>
    <xf numFmtId="49" fontId="27" fillId="0" borderId="10" xfId="0" applyNumberFormat="1" applyFont="1" applyBorder="1" applyAlignment="1" applyProtection="1">
      <alignment horizontal="center" vertical="top" wrapText="1"/>
    </xf>
    <xf numFmtId="49" fontId="27" fillId="0" borderId="37" xfId="0" applyNumberFormat="1" applyFont="1" applyBorder="1" applyAlignment="1" applyProtection="1">
      <alignment horizontal="center" vertical="top" wrapText="1"/>
    </xf>
    <xf numFmtId="49" fontId="27" fillId="0" borderId="27" xfId="0" applyNumberFormat="1" applyFont="1" applyBorder="1" applyAlignment="1" applyProtection="1">
      <alignment horizontal="center" vertical="top" wrapText="1"/>
    </xf>
    <xf numFmtId="0" fontId="27" fillId="0" borderId="49" xfId="0" applyFont="1" applyBorder="1" applyAlignment="1" applyProtection="1">
      <alignment horizontal="center" vertical="top" wrapText="1"/>
    </xf>
    <xf numFmtId="0" fontId="27" fillId="0" borderId="13" xfId="0" applyFont="1" applyBorder="1" applyAlignment="1" applyProtection="1">
      <alignment horizontal="center" vertical="top" wrapText="1"/>
    </xf>
    <xf numFmtId="0" fontId="27" fillId="0" borderId="14" xfId="0" applyFont="1" applyBorder="1" applyAlignment="1" applyProtection="1">
      <alignment horizontal="center" vertical="top" wrapText="1"/>
    </xf>
    <xf numFmtId="0" fontId="27" fillId="0" borderId="58" xfId="0" applyFont="1" applyBorder="1" applyAlignment="1" applyProtection="1">
      <alignment horizontal="center" vertical="top" wrapText="1"/>
    </xf>
  </cellXfs>
  <cellStyles count="6">
    <cellStyle name="Hyperlink 2" xfId="1" xr:uid="{00000000-0005-0000-0000-000000000000}"/>
    <cellStyle name="Įprastas 2" xfId="5" xr:uid="{00000000-0005-0000-0000-000002000000}"/>
    <cellStyle name="Normal" xfId="0" builtinId="0"/>
    <cellStyle name="Normal 2" xfId="2" xr:uid="{00000000-0005-0000-0000-000003000000}"/>
    <cellStyle name="Normal 3" xfId="3" xr:uid="{00000000-0005-0000-0000-000004000000}"/>
    <cellStyle name="Note 2" xfId="4" xr:uid="{00000000-0005-0000-0000-000005000000}"/>
  </cellStyles>
  <dxfs count="9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6"/>
  </sheetPr>
  <dimension ref="A1:R23"/>
  <sheetViews>
    <sheetView topLeftCell="A7" zoomScale="75" zoomScaleNormal="75" workbookViewId="0">
      <selection activeCell="I32" sqref="I32"/>
    </sheetView>
  </sheetViews>
  <sheetFormatPr defaultColWidth="9.140625" defaultRowHeight="15" x14ac:dyDescent="0.25"/>
  <cols>
    <col min="1" max="1" width="9.140625" style="8"/>
    <col min="2" max="2" width="34.7109375" style="8" customWidth="1"/>
    <col min="3" max="3" width="9.140625" style="14"/>
    <col min="4" max="6" width="11.42578125" style="8" customWidth="1"/>
    <col min="7" max="7" width="13.7109375" style="8" customWidth="1"/>
    <col min="8" max="10" width="11.42578125" style="8" customWidth="1"/>
    <col min="11" max="14" width="11.42578125" style="15" customWidth="1"/>
    <col min="15" max="15" width="11.7109375" style="15" customWidth="1"/>
    <col min="16" max="17" width="11.42578125" style="15" customWidth="1"/>
    <col min="18" max="18" width="12.28515625" style="15" customWidth="1"/>
    <col min="19" max="16384" width="9.140625" style="8"/>
  </cols>
  <sheetData>
    <row r="1" spans="1:18" ht="75" customHeight="1" x14ac:dyDescent="0.25">
      <c r="A1" s="496" t="s">
        <v>454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</row>
    <row r="2" spans="1:18" ht="18" customHeight="1" thickBot="1" x14ac:dyDescent="0.3">
      <c r="A2" s="218" t="s">
        <v>594</v>
      </c>
      <c r="B2" s="261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1:18" ht="15" customHeight="1" x14ac:dyDescent="0.25">
      <c r="A3" s="504" t="s">
        <v>0</v>
      </c>
      <c r="B3" s="505"/>
      <c r="C3" s="505" t="s">
        <v>451</v>
      </c>
      <c r="D3" s="505" t="s">
        <v>452</v>
      </c>
      <c r="E3" s="505"/>
      <c r="F3" s="505"/>
      <c r="G3" s="505"/>
      <c r="H3" s="505"/>
      <c r="I3" s="505"/>
      <c r="J3" s="505"/>
      <c r="K3" s="505"/>
      <c r="L3" s="505"/>
      <c r="M3" s="505" t="s">
        <v>453</v>
      </c>
      <c r="N3" s="505"/>
      <c r="O3" s="505"/>
      <c r="P3" s="505"/>
      <c r="Q3" s="505"/>
      <c r="R3" s="510"/>
    </row>
    <row r="4" spans="1:18" ht="25.5" customHeight="1" x14ac:dyDescent="0.25">
      <c r="A4" s="506"/>
      <c r="B4" s="502"/>
      <c r="C4" s="502"/>
      <c r="D4" s="502" t="s">
        <v>2</v>
      </c>
      <c r="E4" s="502" t="s">
        <v>3</v>
      </c>
      <c r="F4" s="502" t="s">
        <v>436</v>
      </c>
      <c r="G4" s="502" t="s">
        <v>372</v>
      </c>
      <c r="H4" s="502" t="s">
        <v>5</v>
      </c>
      <c r="I4" s="502" t="s">
        <v>4</v>
      </c>
      <c r="J4" s="502"/>
      <c r="K4" s="502" t="s">
        <v>11</v>
      </c>
      <c r="L4" s="502" t="s">
        <v>216</v>
      </c>
      <c r="M4" s="502" t="s">
        <v>2</v>
      </c>
      <c r="N4" s="502" t="s">
        <v>12</v>
      </c>
      <c r="O4" s="502" t="s">
        <v>13</v>
      </c>
      <c r="P4" s="502" t="s">
        <v>5</v>
      </c>
      <c r="Q4" s="502" t="s">
        <v>14</v>
      </c>
      <c r="R4" s="511" t="s">
        <v>215</v>
      </c>
    </row>
    <row r="5" spans="1:18" ht="53.25" customHeight="1" thickBot="1" x14ac:dyDescent="0.3">
      <c r="A5" s="507"/>
      <c r="B5" s="503"/>
      <c r="C5" s="503"/>
      <c r="D5" s="503"/>
      <c r="E5" s="503"/>
      <c r="F5" s="503"/>
      <c r="G5" s="503"/>
      <c r="H5" s="503"/>
      <c r="I5" s="260" t="s">
        <v>9</v>
      </c>
      <c r="J5" s="260" t="s">
        <v>10</v>
      </c>
      <c r="K5" s="503"/>
      <c r="L5" s="503"/>
      <c r="M5" s="503"/>
      <c r="N5" s="503"/>
      <c r="O5" s="503"/>
      <c r="P5" s="503"/>
      <c r="Q5" s="503"/>
      <c r="R5" s="512"/>
    </row>
    <row r="6" spans="1:18" ht="34.5" customHeight="1" thickBot="1" x14ac:dyDescent="0.3">
      <c r="A6" s="508" t="s">
        <v>6</v>
      </c>
      <c r="B6" s="509"/>
      <c r="C6" s="356" t="s">
        <v>7</v>
      </c>
      <c r="D6" s="356">
        <v>1</v>
      </c>
      <c r="E6" s="356">
        <v>2</v>
      </c>
      <c r="F6" s="356">
        <v>3</v>
      </c>
      <c r="G6" s="356">
        <v>4</v>
      </c>
      <c r="H6" s="356">
        <v>5</v>
      </c>
      <c r="I6" s="356">
        <v>6</v>
      </c>
      <c r="J6" s="356">
        <v>7</v>
      </c>
      <c r="K6" s="357">
        <v>8</v>
      </c>
      <c r="L6" s="357">
        <v>9</v>
      </c>
      <c r="M6" s="357">
        <v>10</v>
      </c>
      <c r="N6" s="357">
        <v>11</v>
      </c>
      <c r="O6" s="357">
        <v>12</v>
      </c>
      <c r="P6" s="357">
        <v>13</v>
      </c>
      <c r="Q6" s="357">
        <v>14</v>
      </c>
      <c r="R6" s="358">
        <v>15</v>
      </c>
    </row>
    <row r="7" spans="1:18" ht="34.5" customHeight="1" x14ac:dyDescent="0.25">
      <c r="A7" s="497" t="s">
        <v>568</v>
      </c>
      <c r="B7" s="498"/>
      <c r="C7" s="360" t="s">
        <v>15</v>
      </c>
      <c r="D7" s="361">
        <v>2159.2199999999998</v>
      </c>
      <c r="E7" s="361">
        <v>109.12</v>
      </c>
      <c r="F7" s="361">
        <v>45.44</v>
      </c>
      <c r="G7" s="361">
        <v>11.9</v>
      </c>
      <c r="H7" s="361">
        <v>67.52</v>
      </c>
      <c r="I7" s="361">
        <v>42.98</v>
      </c>
      <c r="J7" s="361">
        <v>0</v>
      </c>
      <c r="K7" s="361">
        <v>2.78</v>
      </c>
      <c r="L7" s="361">
        <v>2209.94</v>
      </c>
      <c r="M7" s="361">
        <v>1019.76</v>
      </c>
      <c r="N7" s="361">
        <v>130.56</v>
      </c>
      <c r="O7" s="361">
        <v>10.79</v>
      </c>
      <c r="P7" s="361">
        <v>73.7</v>
      </c>
      <c r="Q7" s="361">
        <v>35.97</v>
      </c>
      <c r="R7" s="362">
        <v>1087.4000000000001</v>
      </c>
    </row>
    <row r="8" spans="1:18" ht="21.75" customHeight="1" x14ac:dyDescent="0.25">
      <c r="A8" s="490" t="s">
        <v>440</v>
      </c>
      <c r="B8" s="285" t="s">
        <v>441</v>
      </c>
      <c r="C8" s="264" t="s">
        <v>16</v>
      </c>
      <c r="D8" s="359">
        <v>744.04</v>
      </c>
      <c r="E8" s="359">
        <v>63.67</v>
      </c>
      <c r="F8" s="359">
        <v>32.35</v>
      </c>
      <c r="G8" s="359">
        <v>0.26</v>
      </c>
      <c r="H8" s="359">
        <v>23.28</v>
      </c>
      <c r="I8" s="359">
        <v>9.6300000000000008</v>
      </c>
      <c r="J8" s="359">
        <v>0</v>
      </c>
      <c r="K8" s="359">
        <v>1.25</v>
      </c>
      <c r="L8" s="359">
        <v>783.44</v>
      </c>
      <c r="M8" s="359">
        <v>604.76</v>
      </c>
      <c r="N8" s="359">
        <v>51.2</v>
      </c>
      <c r="O8" s="359">
        <v>0</v>
      </c>
      <c r="P8" s="359">
        <v>19.989999999999998</v>
      </c>
      <c r="Q8" s="359">
        <v>7.94</v>
      </c>
      <c r="R8" s="363">
        <v>635.97</v>
      </c>
    </row>
    <row r="9" spans="1:18" ht="20.45" customHeight="1" x14ac:dyDescent="0.25">
      <c r="A9" s="491"/>
      <c r="B9" s="285" t="s">
        <v>457</v>
      </c>
      <c r="C9" s="264" t="s">
        <v>17</v>
      </c>
      <c r="D9" s="359">
        <v>1415.18</v>
      </c>
      <c r="E9" s="359">
        <v>45.45</v>
      </c>
      <c r="F9" s="359">
        <v>13.09</v>
      </c>
      <c r="G9" s="359">
        <v>11.65</v>
      </c>
      <c r="H9" s="359">
        <v>44.24</v>
      </c>
      <c r="I9" s="359">
        <v>33.35</v>
      </c>
      <c r="J9" s="359">
        <v>0</v>
      </c>
      <c r="K9" s="359">
        <v>1.53</v>
      </c>
      <c r="L9" s="359">
        <v>1426.5</v>
      </c>
      <c r="M9" s="359">
        <v>414.99</v>
      </c>
      <c r="N9" s="359">
        <v>79.36</v>
      </c>
      <c r="O9" s="359">
        <v>10.79</v>
      </c>
      <c r="P9" s="359">
        <v>53.72</v>
      </c>
      <c r="Q9" s="359">
        <v>28.03</v>
      </c>
      <c r="R9" s="363">
        <v>451.42</v>
      </c>
    </row>
    <row r="10" spans="1:18" ht="51" customHeight="1" x14ac:dyDescent="0.25">
      <c r="A10" s="500" t="s">
        <v>569</v>
      </c>
      <c r="B10" s="501"/>
      <c r="C10" s="264" t="s">
        <v>18</v>
      </c>
      <c r="D10" s="359">
        <v>1219198.1499999999</v>
      </c>
      <c r="E10" s="359">
        <v>118029.88</v>
      </c>
      <c r="F10" s="359">
        <v>43009.07</v>
      </c>
      <c r="G10" s="359">
        <v>8292.5</v>
      </c>
      <c r="H10" s="359">
        <v>46710.78</v>
      </c>
      <c r="I10" s="359">
        <v>3056.1</v>
      </c>
      <c r="J10" s="359">
        <v>19050.75</v>
      </c>
      <c r="K10" s="359">
        <v>2975.7</v>
      </c>
      <c r="L10" s="359">
        <v>1295834.06</v>
      </c>
      <c r="M10" s="359">
        <v>607356.39</v>
      </c>
      <c r="N10" s="359">
        <v>59932.42</v>
      </c>
      <c r="O10" s="359">
        <v>949.54</v>
      </c>
      <c r="P10" s="359">
        <v>22224.05</v>
      </c>
      <c r="Q10" s="359">
        <v>1573</v>
      </c>
      <c r="R10" s="363">
        <v>646014.29</v>
      </c>
    </row>
    <row r="11" spans="1:18" ht="20.25" customHeight="1" x14ac:dyDescent="0.25">
      <c r="A11" s="490" t="s">
        <v>440</v>
      </c>
      <c r="B11" s="263" t="s">
        <v>442</v>
      </c>
      <c r="C11" s="264" t="s">
        <v>19</v>
      </c>
      <c r="D11" s="359">
        <v>204403.94</v>
      </c>
      <c r="E11" s="359">
        <v>14073.79</v>
      </c>
      <c r="F11" s="440"/>
      <c r="G11" s="359">
        <v>683.43</v>
      </c>
      <c r="H11" s="359">
        <v>1378.55</v>
      </c>
      <c r="I11" s="359">
        <v>2.63</v>
      </c>
      <c r="J11" s="359">
        <v>1220.47</v>
      </c>
      <c r="K11" s="359">
        <v>335.93</v>
      </c>
      <c r="L11" s="359">
        <v>217446.68</v>
      </c>
      <c r="M11" s="440"/>
      <c r="N11" s="440"/>
      <c r="O11" s="440"/>
      <c r="P11" s="440"/>
      <c r="Q11" s="440"/>
      <c r="R11" s="441"/>
    </row>
    <row r="12" spans="1:18" ht="20.45" customHeight="1" x14ac:dyDescent="0.25">
      <c r="A12" s="499"/>
      <c r="B12" s="263" t="s">
        <v>443</v>
      </c>
      <c r="C12" s="264" t="s">
        <v>20</v>
      </c>
      <c r="D12" s="359">
        <v>1088.48</v>
      </c>
      <c r="E12" s="359">
        <v>7</v>
      </c>
      <c r="F12" s="440"/>
      <c r="G12" s="359">
        <v>1.27</v>
      </c>
      <c r="H12" s="359">
        <v>0</v>
      </c>
      <c r="I12" s="359">
        <v>0</v>
      </c>
      <c r="J12" s="359">
        <v>0</v>
      </c>
      <c r="K12" s="359">
        <v>0</v>
      </c>
      <c r="L12" s="359">
        <v>1096.75</v>
      </c>
      <c r="M12" s="440"/>
      <c r="N12" s="440"/>
      <c r="O12" s="440"/>
      <c r="P12" s="440"/>
      <c r="Q12" s="440"/>
      <c r="R12" s="441"/>
    </row>
    <row r="13" spans="1:18" ht="20.45" customHeight="1" x14ac:dyDescent="0.25">
      <c r="A13" s="499"/>
      <c r="B13" s="263" t="s">
        <v>444</v>
      </c>
      <c r="C13" s="264" t="s">
        <v>21</v>
      </c>
      <c r="D13" s="359">
        <v>399462.29</v>
      </c>
      <c r="E13" s="359">
        <v>18943.5</v>
      </c>
      <c r="F13" s="359">
        <v>9283.83</v>
      </c>
      <c r="G13" s="359">
        <v>6338.82</v>
      </c>
      <c r="H13" s="359">
        <v>3673.43</v>
      </c>
      <c r="I13" s="359">
        <v>33.4</v>
      </c>
      <c r="J13" s="359">
        <v>1525.14</v>
      </c>
      <c r="K13" s="359">
        <v>639.30999999999995</v>
      </c>
      <c r="L13" s="359">
        <v>420431.88</v>
      </c>
      <c r="M13" s="359">
        <v>180129.7</v>
      </c>
      <c r="N13" s="359">
        <v>17402.560000000001</v>
      </c>
      <c r="O13" s="359">
        <v>73.400000000000006</v>
      </c>
      <c r="P13" s="359">
        <v>1435.71</v>
      </c>
      <c r="Q13" s="359">
        <v>17.87</v>
      </c>
      <c r="R13" s="363">
        <v>196169.95</v>
      </c>
    </row>
    <row r="14" spans="1:18" ht="20.45" customHeight="1" x14ac:dyDescent="0.25">
      <c r="A14" s="499"/>
      <c r="B14" s="263" t="s">
        <v>445</v>
      </c>
      <c r="C14" s="264" t="s">
        <v>22</v>
      </c>
      <c r="D14" s="359">
        <v>443329.61</v>
      </c>
      <c r="E14" s="359">
        <v>47703.15</v>
      </c>
      <c r="F14" s="359">
        <v>22891</v>
      </c>
      <c r="G14" s="359">
        <v>1091.17</v>
      </c>
      <c r="H14" s="359">
        <v>18004.14</v>
      </c>
      <c r="I14" s="359">
        <v>2553.02</v>
      </c>
      <c r="J14" s="359">
        <v>12271.7</v>
      </c>
      <c r="K14" s="359">
        <v>195.44</v>
      </c>
      <c r="L14" s="359">
        <v>473924.34</v>
      </c>
      <c r="M14" s="359">
        <v>322639.57</v>
      </c>
      <c r="N14" s="359">
        <v>31084.04</v>
      </c>
      <c r="O14" s="359">
        <v>771.18</v>
      </c>
      <c r="P14" s="359">
        <v>16197.64</v>
      </c>
      <c r="Q14" s="359">
        <v>1333.76</v>
      </c>
      <c r="R14" s="363">
        <v>338297.15</v>
      </c>
    </row>
    <row r="15" spans="1:18" ht="20.45" customHeight="1" x14ac:dyDescent="0.25">
      <c r="A15" s="499"/>
      <c r="B15" s="263" t="s">
        <v>446</v>
      </c>
      <c r="C15" s="264" t="s">
        <v>23</v>
      </c>
      <c r="D15" s="359">
        <v>79284.58</v>
      </c>
      <c r="E15" s="359">
        <v>9600.6299999999992</v>
      </c>
      <c r="F15" s="359">
        <v>4072.44</v>
      </c>
      <c r="G15" s="359">
        <v>91.69</v>
      </c>
      <c r="H15" s="359">
        <v>4948.75</v>
      </c>
      <c r="I15" s="359">
        <v>63.99</v>
      </c>
      <c r="J15" s="359">
        <v>3352.67</v>
      </c>
      <c r="K15" s="359">
        <v>8.1</v>
      </c>
      <c r="L15" s="359">
        <v>84020.06</v>
      </c>
      <c r="M15" s="359">
        <v>57451.81</v>
      </c>
      <c r="N15" s="359">
        <v>6192.71</v>
      </c>
      <c r="O15" s="359">
        <v>43.64</v>
      </c>
      <c r="P15" s="359">
        <v>3351.99</v>
      </c>
      <c r="Q15" s="359">
        <v>54.46</v>
      </c>
      <c r="R15" s="363">
        <v>60336.17</v>
      </c>
    </row>
    <row r="16" spans="1:18" ht="20.45" customHeight="1" x14ac:dyDescent="0.25">
      <c r="A16" s="499"/>
      <c r="B16" s="263" t="s">
        <v>447</v>
      </c>
      <c r="C16" s="264" t="s">
        <v>24</v>
      </c>
      <c r="D16" s="359">
        <v>53310.6</v>
      </c>
      <c r="E16" s="359">
        <v>3431.77</v>
      </c>
      <c r="F16" s="359">
        <v>1675.9</v>
      </c>
      <c r="G16" s="359">
        <v>5.34</v>
      </c>
      <c r="H16" s="359">
        <v>1196.97</v>
      </c>
      <c r="I16" s="359">
        <v>145.97999999999999</v>
      </c>
      <c r="J16" s="359">
        <v>252.24</v>
      </c>
      <c r="K16" s="359">
        <v>1.52</v>
      </c>
      <c r="L16" s="359">
        <v>55549.22</v>
      </c>
      <c r="M16" s="359">
        <v>39438.639999999999</v>
      </c>
      <c r="N16" s="359">
        <v>4415.6899999999996</v>
      </c>
      <c r="O16" s="359">
        <v>2.02</v>
      </c>
      <c r="P16" s="359">
        <v>1014.8</v>
      </c>
      <c r="Q16" s="359">
        <v>145.55000000000001</v>
      </c>
      <c r="R16" s="363">
        <v>42841.54</v>
      </c>
    </row>
    <row r="17" spans="1:18" ht="20.45" customHeight="1" x14ac:dyDescent="0.25">
      <c r="A17" s="499"/>
      <c r="B17" s="263" t="s">
        <v>448</v>
      </c>
      <c r="C17" s="264" t="s">
        <v>25</v>
      </c>
      <c r="D17" s="359">
        <v>12047.2</v>
      </c>
      <c r="E17" s="359">
        <v>695.25</v>
      </c>
      <c r="F17" s="359">
        <v>430.75</v>
      </c>
      <c r="G17" s="359">
        <v>80.78</v>
      </c>
      <c r="H17" s="359">
        <v>353.17</v>
      </c>
      <c r="I17" s="359">
        <v>63.21</v>
      </c>
      <c r="J17" s="359">
        <v>180.18</v>
      </c>
      <c r="K17" s="359">
        <v>0.24</v>
      </c>
      <c r="L17" s="359">
        <v>12469.82</v>
      </c>
      <c r="M17" s="359">
        <v>7696.68</v>
      </c>
      <c r="N17" s="359">
        <v>837.42</v>
      </c>
      <c r="O17" s="359">
        <v>59.3</v>
      </c>
      <c r="P17" s="359">
        <v>223.91</v>
      </c>
      <c r="Q17" s="359">
        <v>21.37</v>
      </c>
      <c r="R17" s="363">
        <v>8369.49</v>
      </c>
    </row>
    <row r="18" spans="1:18" ht="18" customHeight="1" x14ac:dyDescent="0.25">
      <c r="A18" s="491"/>
      <c r="B18" s="263" t="s">
        <v>449</v>
      </c>
      <c r="C18" s="264" t="s">
        <v>26</v>
      </c>
      <c r="D18" s="359">
        <v>26271.439999999999</v>
      </c>
      <c r="E18" s="359">
        <v>23574.799999999999</v>
      </c>
      <c r="F18" s="359">
        <v>4655.1400000000003</v>
      </c>
      <c r="G18" s="359">
        <v>0</v>
      </c>
      <c r="H18" s="359">
        <v>17155.759999999998</v>
      </c>
      <c r="I18" s="359">
        <v>193.87</v>
      </c>
      <c r="J18" s="359">
        <v>248.36</v>
      </c>
      <c r="K18" s="359">
        <v>1795.16</v>
      </c>
      <c r="L18" s="359">
        <v>30895.32</v>
      </c>
      <c r="M18" s="440"/>
      <c r="N18" s="440"/>
      <c r="O18" s="440"/>
      <c r="P18" s="440"/>
      <c r="Q18" s="440"/>
      <c r="R18" s="441"/>
    </row>
    <row r="19" spans="1:18" ht="18.75" customHeight="1" x14ac:dyDescent="0.25">
      <c r="A19" s="492" t="s">
        <v>392</v>
      </c>
      <c r="B19" s="493"/>
      <c r="C19" s="265" t="s">
        <v>27</v>
      </c>
      <c r="D19" s="359">
        <v>28687.01</v>
      </c>
      <c r="E19" s="359">
        <v>3276.68</v>
      </c>
      <c r="F19" s="359">
        <v>0</v>
      </c>
      <c r="G19" s="359">
        <v>0</v>
      </c>
      <c r="H19" s="359">
        <v>2530.31</v>
      </c>
      <c r="I19" s="359">
        <v>0.5</v>
      </c>
      <c r="J19" s="359">
        <v>169.98</v>
      </c>
      <c r="K19" s="359">
        <v>0.1</v>
      </c>
      <c r="L19" s="359">
        <v>29433.27</v>
      </c>
      <c r="M19" s="440"/>
      <c r="N19" s="440"/>
      <c r="O19" s="440"/>
      <c r="P19" s="440"/>
      <c r="Q19" s="440"/>
      <c r="R19" s="441"/>
    </row>
    <row r="20" spans="1:18" ht="20.25" customHeight="1" x14ac:dyDescent="0.25">
      <c r="A20" s="490" t="s">
        <v>440</v>
      </c>
      <c r="B20" s="263" t="s">
        <v>450</v>
      </c>
      <c r="C20" s="264" t="s">
        <v>28</v>
      </c>
      <c r="D20" s="359">
        <v>7308.57</v>
      </c>
      <c r="E20" s="359">
        <v>2014.91</v>
      </c>
      <c r="F20" s="359">
        <v>0</v>
      </c>
      <c r="G20" s="359">
        <v>0</v>
      </c>
      <c r="H20" s="359">
        <v>2322.0100000000002</v>
      </c>
      <c r="I20" s="359">
        <v>0</v>
      </c>
      <c r="J20" s="359">
        <v>128.63999999999999</v>
      </c>
      <c r="K20" s="359">
        <v>0</v>
      </c>
      <c r="L20" s="359">
        <v>7001.48</v>
      </c>
      <c r="M20" s="440"/>
      <c r="N20" s="440"/>
      <c r="O20" s="440"/>
      <c r="P20" s="440"/>
      <c r="Q20" s="440"/>
      <c r="R20" s="441"/>
    </row>
    <row r="21" spans="1:18" ht="18" customHeight="1" x14ac:dyDescent="0.25">
      <c r="A21" s="491"/>
      <c r="B21" s="263" t="s">
        <v>456</v>
      </c>
      <c r="C21" s="264" t="s">
        <v>29</v>
      </c>
      <c r="D21" s="359">
        <v>86.36</v>
      </c>
      <c r="E21" s="359">
        <v>68</v>
      </c>
      <c r="F21" s="359">
        <v>0</v>
      </c>
      <c r="G21" s="359">
        <v>0</v>
      </c>
      <c r="H21" s="359">
        <v>0</v>
      </c>
      <c r="I21" s="359">
        <v>0</v>
      </c>
      <c r="J21" s="359">
        <v>0</v>
      </c>
      <c r="K21" s="359">
        <v>0</v>
      </c>
      <c r="L21" s="359">
        <v>154.36000000000001</v>
      </c>
      <c r="M21" s="440"/>
      <c r="N21" s="440"/>
      <c r="O21" s="440"/>
      <c r="P21" s="440"/>
      <c r="Q21" s="440"/>
      <c r="R21" s="441"/>
    </row>
    <row r="22" spans="1:18" ht="22.5" customHeight="1" x14ac:dyDescent="0.25">
      <c r="A22" s="492" t="s">
        <v>8</v>
      </c>
      <c r="B22" s="493"/>
      <c r="C22" s="264" t="s">
        <v>30</v>
      </c>
      <c r="D22" s="359">
        <v>9007.94</v>
      </c>
      <c r="E22" s="359">
        <v>4477.88</v>
      </c>
      <c r="F22" s="359">
        <v>1466.88</v>
      </c>
      <c r="G22" s="359">
        <v>297.33</v>
      </c>
      <c r="H22" s="359">
        <v>3219.88</v>
      </c>
      <c r="I22" s="359">
        <v>221.11</v>
      </c>
      <c r="J22" s="359">
        <v>1970.48</v>
      </c>
      <c r="K22" s="359">
        <v>0</v>
      </c>
      <c r="L22" s="359">
        <v>10563.26</v>
      </c>
      <c r="M22" s="359">
        <v>1897.86</v>
      </c>
      <c r="N22" s="359">
        <v>89.7</v>
      </c>
      <c r="O22" s="359">
        <v>0</v>
      </c>
      <c r="P22" s="359">
        <v>0</v>
      </c>
      <c r="Q22" s="359">
        <v>0</v>
      </c>
      <c r="R22" s="363">
        <v>1987.56</v>
      </c>
    </row>
    <row r="23" spans="1:18" ht="36.75" customHeight="1" thickBot="1" x14ac:dyDescent="0.3">
      <c r="A23" s="494" t="s">
        <v>455</v>
      </c>
      <c r="B23" s="495"/>
      <c r="C23" s="266" t="s">
        <v>31</v>
      </c>
      <c r="D23" s="364">
        <v>1259052.31</v>
      </c>
      <c r="E23" s="364">
        <v>125893.56</v>
      </c>
      <c r="F23" s="364">
        <v>44521.39</v>
      </c>
      <c r="G23" s="364">
        <v>8601.74</v>
      </c>
      <c r="H23" s="364">
        <v>52528.49</v>
      </c>
      <c r="I23" s="364">
        <v>3320.69</v>
      </c>
      <c r="J23" s="364">
        <v>21191.200000000001</v>
      </c>
      <c r="K23" s="364">
        <v>2978.58</v>
      </c>
      <c r="L23" s="364">
        <v>1338040.54</v>
      </c>
      <c r="M23" s="364">
        <v>610274.01</v>
      </c>
      <c r="N23" s="364">
        <v>60152.67</v>
      </c>
      <c r="O23" s="364">
        <v>960.33</v>
      </c>
      <c r="P23" s="364">
        <v>22297.759999999998</v>
      </c>
      <c r="Q23" s="364">
        <v>1608.97</v>
      </c>
      <c r="R23" s="365">
        <v>649089.25</v>
      </c>
    </row>
  </sheetData>
  <sheetProtection algorithmName="SHA-512" hashValue="SNZZWyBoKimkBDWIOmM6JCdu3KP+f/0zvBp6YakLms6vL76r7sXVrj9GkDMLtIiEuaddCSKFxNJc7y6uIuHvvg==" saltValue="yQ6vBaoXr4/3K2SR/O07MQ==" spinCount="100000" sheet="1" selectLockedCells="1"/>
  <mergeCells count="28">
    <mergeCell ref="D3:L3"/>
    <mergeCell ref="M4:M5"/>
    <mergeCell ref="L4:L5"/>
    <mergeCell ref="K4:K5"/>
    <mergeCell ref="M3:R3"/>
    <mergeCell ref="R4:R5"/>
    <mergeCell ref="Q4:Q5"/>
    <mergeCell ref="F4:F5"/>
    <mergeCell ref="D4:D5"/>
    <mergeCell ref="E4:E5"/>
    <mergeCell ref="G4:G5"/>
    <mergeCell ref="H4:H5"/>
    <mergeCell ref="A20:A21"/>
    <mergeCell ref="A22:B22"/>
    <mergeCell ref="A23:B23"/>
    <mergeCell ref="A1:R1"/>
    <mergeCell ref="A7:B7"/>
    <mergeCell ref="A8:A9"/>
    <mergeCell ref="A11:A18"/>
    <mergeCell ref="A10:B10"/>
    <mergeCell ref="A19:B19"/>
    <mergeCell ref="P4:P5"/>
    <mergeCell ref="O4:O5"/>
    <mergeCell ref="N4:N5"/>
    <mergeCell ref="A3:B5"/>
    <mergeCell ref="A6:B6"/>
    <mergeCell ref="C3:C5"/>
    <mergeCell ref="I4:J4"/>
  </mergeCells>
  <conditionalFormatting sqref="F11:F12">
    <cfRule type="notContainsBlanks" dxfId="98" priority="3">
      <formula>LEN(TRIM(F11))&gt;0</formula>
    </cfRule>
  </conditionalFormatting>
  <conditionalFormatting sqref="M11:R12">
    <cfRule type="notContainsBlanks" dxfId="97" priority="2">
      <formula>LEN(TRIM(M11))&gt;0</formula>
    </cfRule>
  </conditionalFormatting>
  <conditionalFormatting sqref="M18:R21">
    <cfRule type="notContainsBlanks" dxfId="96" priority="1">
      <formula>LEN(TRIM(M18))&gt;0</formula>
    </cfRule>
  </conditionalFormatting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theme="6"/>
    <pageSetUpPr fitToPage="1"/>
  </sheetPr>
  <dimension ref="A1:O58"/>
  <sheetViews>
    <sheetView topLeftCell="A16" zoomScale="70" zoomScaleNormal="70" workbookViewId="0">
      <selection activeCell="D27" sqref="D27"/>
    </sheetView>
  </sheetViews>
  <sheetFormatPr defaultColWidth="9.140625" defaultRowHeight="15" x14ac:dyDescent="0.25"/>
  <cols>
    <col min="1" max="1" width="5" style="215" customWidth="1"/>
    <col min="2" max="2" width="33.5703125" style="215" customWidth="1"/>
    <col min="3" max="3" width="9.140625" style="21"/>
    <col min="4" max="11" width="13.7109375" style="215" customWidth="1"/>
    <col min="12" max="12" width="13" style="215" customWidth="1"/>
    <col min="13" max="13" width="13.7109375" style="215" customWidth="1"/>
    <col min="14" max="14" width="12.140625" style="215" customWidth="1"/>
    <col min="15" max="15" width="12" style="215" customWidth="1"/>
    <col min="16" max="16384" width="9.140625" style="215"/>
  </cols>
  <sheetData>
    <row r="1" spans="1:15" ht="54" customHeight="1" thickBot="1" x14ac:dyDescent="0.3">
      <c r="B1" s="575" t="s">
        <v>475</v>
      </c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</row>
    <row r="2" spans="1:15" ht="18" hidden="1" customHeight="1" thickBot="1" x14ac:dyDescent="0.3">
      <c r="B2" s="662" t="s">
        <v>585</v>
      </c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</row>
    <row r="3" spans="1:15" ht="16.5" customHeight="1" x14ac:dyDescent="0.25">
      <c r="A3" s="681" t="s">
        <v>45</v>
      </c>
      <c r="B3" s="682"/>
      <c r="C3" s="679" t="s">
        <v>597</v>
      </c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80"/>
    </row>
    <row r="4" spans="1:15" ht="21.75" customHeight="1" x14ac:dyDescent="0.25">
      <c r="A4" s="683"/>
      <c r="B4" s="684"/>
      <c r="C4" s="677" t="s">
        <v>451</v>
      </c>
      <c r="D4" s="676" t="s">
        <v>582</v>
      </c>
      <c r="E4" s="672" t="s">
        <v>152</v>
      </c>
      <c r="F4" s="672"/>
      <c r="G4" s="672"/>
      <c r="H4" s="672" t="s">
        <v>429</v>
      </c>
      <c r="I4" s="672"/>
      <c r="J4" s="672"/>
      <c r="K4" s="672"/>
      <c r="L4" s="672"/>
      <c r="M4" s="672"/>
      <c r="N4" s="672"/>
      <c r="O4" s="674" t="s">
        <v>583</v>
      </c>
    </row>
    <row r="5" spans="1:15" ht="52.5" customHeight="1" thickBot="1" x14ac:dyDescent="0.3">
      <c r="A5" s="685"/>
      <c r="B5" s="686"/>
      <c r="C5" s="678"/>
      <c r="D5" s="656"/>
      <c r="E5" s="291" t="s">
        <v>153</v>
      </c>
      <c r="F5" s="291" t="s">
        <v>154</v>
      </c>
      <c r="G5" s="291" t="s">
        <v>155</v>
      </c>
      <c r="H5" s="291" t="s">
        <v>10</v>
      </c>
      <c r="I5" s="291" t="s">
        <v>156</v>
      </c>
      <c r="J5" s="291" t="s">
        <v>157</v>
      </c>
      <c r="K5" s="291" t="s">
        <v>158</v>
      </c>
      <c r="L5" s="291" t="s">
        <v>159</v>
      </c>
      <c r="M5" s="291" t="s">
        <v>89</v>
      </c>
      <c r="N5" s="292" t="s">
        <v>428</v>
      </c>
      <c r="O5" s="675"/>
    </row>
    <row r="6" spans="1:15" ht="15.75" thickBot="1" x14ac:dyDescent="0.3">
      <c r="A6" s="667" t="s">
        <v>6</v>
      </c>
      <c r="B6" s="668"/>
      <c r="C6" s="404" t="s">
        <v>7</v>
      </c>
      <c r="D6" s="400">
        <v>1</v>
      </c>
      <c r="E6" s="401">
        <v>2</v>
      </c>
      <c r="F6" s="401">
        <v>3</v>
      </c>
      <c r="G6" s="401">
        <v>4</v>
      </c>
      <c r="H6" s="401">
        <v>5</v>
      </c>
      <c r="I6" s="401">
        <v>6</v>
      </c>
      <c r="J6" s="401">
        <v>7</v>
      </c>
      <c r="K6" s="401">
        <v>8</v>
      </c>
      <c r="L6" s="401">
        <v>9</v>
      </c>
      <c r="M6" s="401">
        <v>10</v>
      </c>
      <c r="N6" s="401">
        <v>11</v>
      </c>
      <c r="O6" s="402">
        <v>12</v>
      </c>
    </row>
    <row r="7" spans="1:15" ht="15.75" customHeight="1" x14ac:dyDescent="0.25">
      <c r="A7" s="665" t="s">
        <v>160</v>
      </c>
      <c r="B7" s="666"/>
      <c r="C7" s="405" t="s">
        <v>15</v>
      </c>
      <c r="D7" s="385">
        <v>254533.6</v>
      </c>
      <c r="E7" s="385">
        <v>782379.64</v>
      </c>
      <c r="F7" s="385">
        <v>79672.789999999994</v>
      </c>
      <c r="G7" s="385">
        <v>935.02</v>
      </c>
      <c r="H7" s="385">
        <v>721388.7</v>
      </c>
      <c r="I7" s="385">
        <v>80131.94</v>
      </c>
      <c r="J7" s="385">
        <v>24598.9</v>
      </c>
      <c r="K7" s="385">
        <v>56462.5</v>
      </c>
      <c r="L7" s="385">
        <v>4162.0600000000004</v>
      </c>
      <c r="M7" s="385">
        <v>3569.1</v>
      </c>
      <c r="N7" s="385">
        <v>890313.2</v>
      </c>
      <c r="O7" s="386">
        <v>226272.84</v>
      </c>
    </row>
    <row r="8" spans="1:15" ht="15.75" customHeight="1" x14ac:dyDescent="0.25">
      <c r="A8" s="669" t="s">
        <v>478</v>
      </c>
      <c r="B8" s="277" t="s">
        <v>542</v>
      </c>
      <c r="C8" s="279" t="s">
        <v>16</v>
      </c>
      <c r="D8" s="376">
        <v>144065.19</v>
      </c>
      <c r="E8" s="376">
        <v>579238.68999999994</v>
      </c>
      <c r="F8" s="376">
        <v>41199</v>
      </c>
      <c r="G8" s="376">
        <v>935.02</v>
      </c>
      <c r="H8" s="376">
        <v>551775.97</v>
      </c>
      <c r="I8" s="376">
        <v>23946.720000000001</v>
      </c>
      <c r="J8" s="376">
        <v>15813.01</v>
      </c>
      <c r="K8" s="376">
        <v>15979.02</v>
      </c>
      <c r="L8" s="376">
        <v>2538.7600000000002</v>
      </c>
      <c r="M8" s="376">
        <v>2041.7</v>
      </c>
      <c r="N8" s="376">
        <v>612095.18000000005</v>
      </c>
      <c r="O8" s="387">
        <v>152407.70000000001</v>
      </c>
    </row>
    <row r="9" spans="1:15" ht="15.75" customHeight="1" x14ac:dyDescent="0.25">
      <c r="A9" s="669"/>
      <c r="B9" s="277" t="s">
        <v>543</v>
      </c>
      <c r="C9" s="279" t="s">
        <v>17</v>
      </c>
      <c r="D9" s="376">
        <v>2794.4</v>
      </c>
      <c r="E9" s="376">
        <v>4405.79</v>
      </c>
      <c r="F9" s="376">
        <v>775.07</v>
      </c>
      <c r="G9" s="376">
        <v>0</v>
      </c>
      <c r="H9" s="376">
        <v>5323.95</v>
      </c>
      <c r="I9" s="376">
        <v>965.73</v>
      </c>
      <c r="J9" s="376">
        <v>285.76</v>
      </c>
      <c r="K9" s="376">
        <v>82.24</v>
      </c>
      <c r="L9" s="376">
        <v>142.59</v>
      </c>
      <c r="M9" s="376">
        <v>195.86</v>
      </c>
      <c r="N9" s="376">
        <v>6996.13</v>
      </c>
      <c r="O9" s="387">
        <v>979.13</v>
      </c>
    </row>
    <row r="10" spans="1:15" ht="15.75" customHeight="1" x14ac:dyDescent="0.25">
      <c r="A10" s="669"/>
      <c r="B10" s="277" t="s">
        <v>544</v>
      </c>
      <c r="C10" s="279" t="s">
        <v>109</v>
      </c>
      <c r="D10" s="376">
        <v>11054.72</v>
      </c>
      <c r="E10" s="376">
        <v>19739.509999999998</v>
      </c>
      <c r="F10" s="376">
        <v>7547.41</v>
      </c>
      <c r="G10" s="376">
        <v>0</v>
      </c>
      <c r="H10" s="376">
        <v>18036</v>
      </c>
      <c r="I10" s="376">
        <v>9277.69</v>
      </c>
      <c r="J10" s="376">
        <v>633.70000000000005</v>
      </c>
      <c r="K10" s="376">
        <v>3989.64</v>
      </c>
      <c r="L10" s="376">
        <v>75.7</v>
      </c>
      <c r="M10" s="376">
        <v>65.7</v>
      </c>
      <c r="N10" s="376">
        <v>32078.44</v>
      </c>
      <c r="O10" s="387">
        <v>6263.2</v>
      </c>
    </row>
    <row r="11" spans="1:15" ht="15.75" customHeight="1" x14ac:dyDescent="0.25">
      <c r="A11" s="669"/>
      <c r="B11" s="277" t="s">
        <v>545</v>
      </c>
      <c r="C11" s="279" t="s">
        <v>209</v>
      </c>
      <c r="D11" s="376">
        <v>53822.93</v>
      </c>
      <c r="E11" s="376">
        <v>88331.82</v>
      </c>
      <c r="F11" s="376">
        <v>17455.62</v>
      </c>
      <c r="G11" s="376">
        <v>0</v>
      </c>
      <c r="H11" s="376">
        <v>83729.19</v>
      </c>
      <c r="I11" s="376">
        <v>24569.63</v>
      </c>
      <c r="J11" s="376">
        <v>3404.05</v>
      </c>
      <c r="K11" s="376">
        <v>16602.87</v>
      </c>
      <c r="L11" s="376">
        <v>497.7</v>
      </c>
      <c r="M11" s="376">
        <v>554.28</v>
      </c>
      <c r="N11" s="376">
        <v>129357.71</v>
      </c>
      <c r="O11" s="387">
        <v>30252.65</v>
      </c>
    </row>
    <row r="12" spans="1:15" ht="15.75" customHeight="1" x14ac:dyDescent="0.25">
      <c r="A12" s="669"/>
      <c r="B12" s="277" t="s">
        <v>546</v>
      </c>
      <c r="C12" s="279" t="s">
        <v>210</v>
      </c>
      <c r="D12" s="376">
        <v>4074.35</v>
      </c>
      <c r="E12" s="376">
        <v>12918.09</v>
      </c>
      <c r="F12" s="376">
        <v>3763.49</v>
      </c>
      <c r="G12" s="376">
        <v>0</v>
      </c>
      <c r="H12" s="376">
        <v>6690.46</v>
      </c>
      <c r="I12" s="376">
        <v>2049.31</v>
      </c>
      <c r="J12" s="376">
        <v>617.52</v>
      </c>
      <c r="K12" s="376">
        <v>641.35</v>
      </c>
      <c r="L12" s="376">
        <v>91.52</v>
      </c>
      <c r="M12" s="376">
        <v>236.76</v>
      </c>
      <c r="N12" s="376">
        <v>10326.92</v>
      </c>
      <c r="O12" s="387">
        <v>10429.01</v>
      </c>
    </row>
    <row r="13" spans="1:15" ht="15.75" customHeight="1" x14ac:dyDescent="0.25">
      <c r="A13" s="669"/>
      <c r="B13" s="277" t="s">
        <v>547</v>
      </c>
      <c r="C13" s="279" t="s">
        <v>211</v>
      </c>
      <c r="D13" s="376">
        <v>4414.4799999999996</v>
      </c>
      <c r="E13" s="376">
        <v>9306.98</v>
      </c>
      <c r="F13" s="376">
        <v>2331.34</v>
      </c>
      <c r="G13" s="376">
        <v>0</v>
      </c>
      <c r="H13" s="376">
        <v>7900.43</v>
      </c>
      <c r="I13" s="376">
        <v>1689.58</v>
      </c>
      <c r="J13" s="376">
        <v>758.11</v>
      </c>
      <c r="K13" s="376">
        <v>1301.51</v>
      </c>
      <c r="L13" s="376">
        <v>196.76</v>
      </c>
      <c r="M13" s="376">
        <v>174.69</v>
      </c>
      <c r="N13" s="376">
        <v>12021.08</v>
      </c>
      <c r="O13" s="387">
        <v>4031.72</v>
      </c>
    </row>
    <row r="14" spans="1:15" ht="15.75" customHeight="1" x14ac:dyDescent="0.25">
      <c r="A14" s="669"/>
      <c r="B14" s="277" t="s">
        <v>548</v>
      </c>
      <c r="C14" s="279" t="s">
        <v>212</v>
      </c>
      <c r="D14" s="376">
        <v>17.07</v>
      </c>
      <c r="E14" s="376">
        <v>0</v>
      </c>
      <c r="F14" s="376">
        <v>12.5</v>
      </c>
      <c r="G14" s="376">
        <v>0</v>
      </c>
      <c r="H14" s="376">
        <v>14.9</v>
      </c>
      <c r="I14" s="376">
        <v>0</v>
      </c>
      <c r="J14" s="376">
        <v>3.2</v>
      </c>
      <c r="K14" s="376">
        <v>6.12</v>
      </c>
      <c r="L14" s="376">
        <v>0</v>
      </c>
      <c r="M14" s="376">
        <v>0</v>
      </c>
      <c r="N14" s="376">
        <v>24.22</v>
      </c>
      <c r="O14" s="387">
        <v>5.35</v>
      </c>
    </row>
    <row r="15" spans="1:15" ht="15.75" customHeight="1" x14ac:dyDescent="0.25">
      <c r="A15" s="669"/>
      <c r="B15" s="277" t="s">
        <v>549</v>
      </c>
      <c r="C15" s="279" t="s">
        <v>213</v>
      </c>
      <c r="D15" s="376">
        <v>166</v>
      </c>
      <c r="E15" s="376">
        <v>256</v>
      </c>
      <c r="F15" s="376">
        <v>44</v>
      </c>
      <c r="G15" s="376">
        <v>0</v>
      </c>
      <c r="H15" s="376">
        <v>125</v>
      </c>
      <c r="I15" s="376">
        <v>10</v>
      </c>
      <c r="J15" s="376">
        <v>65</v>
      </c>
      <c r="K15" s="376">
        <v>0</v>
      </c>
      <c r="L15" s="376">
        <v>6</v>
      </c>
      <c r="M15" s="376">
        <v>0</v>
      </c>
      <c r="N15" s="376">
        <v>206</v>
      </c>
      <c r="O15" s="387">
        <v>260</v>
      </c>
    </row>
    <row r="16" spans="1:15" ht="15.75" customHeight="1" x14ac:dyDescent="0.25">
      <c r="A16" s="669"/>
      <c r="B16" s="277" t="s">
        <v>550</v>
      </c>
      <c r="C16" s="279" t="s">
        <v>214</v>
      </c>
      <c r="D16" s="376">
        <v>7802.8</v>
      </c>
      <c r="E16" s="376">
        <v>26846.22</v>
      </c>
      <c r="F16" s="376">
        <v>2090.1</v>
      </c>
      <c r="G16" s="376">
        <v>0</v>
      </c>
      <c r="H16" s="376">
        <v>23738.09</v>
      </c>
      <c r="I16" s="376">
        <v>2455.25</v>
      </c>
      <c r="J16" s="376">
        <v>1788.29</v>
      </c>
      <c r="K16" s="376">
        <v>2433.4699999999998</v>
      </c>
      <c r="L16" s="376">
        <v>563.23</v>
      </c>
      <c r="M16" s="376">
        <v>244.37</v>
      </c>
      <c r="N16" s="376">
        <v>31222.7</v>
      </c>
      <c r="O16" s="387">
        <v>5516.42</v>
      </c>
    </row>
    <row r="17" spans="1:15" s="217" customFormat="1" ht="15.75" customHeight="1" x14ac:dyDescent="0.25">
      <c r="A17" s="669"/>
      <c r="B17" s="277" t="s">
        <v>551</v>
      </c>
      <c r="C17" s="279" t="s">
        <v>18</v>
      </c>
      <c r="D17" s="376">
        <v>213.2</v>
      </c>
      <c r="E17" s="376">
        <v>630.41999999999996</v>
      </c>
      <c r="F17" s="376">
        <v>87.07</v>
      </c>
      <c r="G17" s="376">
        <v>0</v>
      </c>
      <c r="H17" s="376">
        <v>477.52</v>
      </c>
      <c r="I17" s="376">
        <v>0</v>
      </c>
      <c r="J17" s="376">
        <v>130.66999999999999</v>
      </c>
      <c r="K17" s="376">
        <v>0</v>
      </c>
      <c r="L17" s="376">
        <v>1.2</v>
      </c>
      <c r="M17" s="376">
        <v>4.0999999999999996</v>
      </c>
      <c r="N17" s="376">
        <v>613.49</v>
      </c>
      <c r="O17" s="387">
        <v>317.2</v>
      </c>
    </row>
    <row r="18" spans="1:15" s="217" customFormat="1" ht="15.75" customHeight="1" x14ac:dyDescent="0.25">
      <c r="A18" s="669"/>
      <c r="B18" s="277" t="s">
        <v>552</v>
      </c>
      <c r="C18" s="279" t="s">
        <v>19</v>
      </c>
      <c r="D18" s="376">
        <v>904.88</v>
      </c>
      <c r="E18" s="376">
        <v>447.75</v>
      </c>
      <c r="F18" s="376">
        <v>290.58</v>
      </c>
      <c r="G18" s="376">
        <v>0</v>
      </c>
      <c r="H18" s="376">
        <v>207.88</v>
      </c>
      <c r="I18" s="376">
        <v>263.91000000000003</v>
      </c>
      <c r="J18" s="376">
        <v>306.5</v>
      </c>
      <c r="K18" s="376">
        <v>342.1</v>
      </c>
      <c r="L18" s="376">
        <v>1.29</v>
      </c>
      <c r="M18" s="376">
        <v>37.950000000000003</v>
      </c>
      <c r="N18" s="376">
        <v>1159.6300000000001</v>
      </c>
      <c r="O18" s="387">
        <v>483.58</v>
      </c>
    </row>
    <row r="19" spans="1:15" s="217" customFormat="1" ht="15.75" customHeight="1" x14ac:dyDescent="0.25">
      <c r="A19" s="669"/>
      <c r="B19" s="277" t="s">
        <v>553</v>
      </c>
      <c r="C19" s="279" t="s">
        <v>20</v>
      </c>
      <c r="D19" s="376">
        <v>24650.65</v>
      </c>
      <c r="E19" s="376">
        <v>39370.65</v>
      </c>
      <c r="F19" s="376">
        <v>4046.59</v>
      </c>
      <c r="G19" s="376">
        <v>0</v>
      </c>
      <c r="H19" s="376">
        <v>22861.439999999999</v>
      </c>
      <c r="I19" s="376">
        <v>14541.21</v>
      </c>
      <c r="J19" s="376">
        <v>760.38</v>
      </c>
      <c r="K19" s="376">
        <v>15084.18</v>
      </c>
      <c r="L19" s="376">
        <v>40.299999999999997</v>
      </c>
      <c r="M19" s="376">
        <v>8.5399999999999991</v>
      </c>
      <c r="N19" s="376">
        <v>53296.05</v>
      </c>
      <c r="O19" s="387">
        <v>14771.84</v>
      </c>
    </row>
    <row r="20" spans="1:15" s="217" customFormat="1" ht="15.75" customHeight="1" x14ac:dyDescent="0.25">
      <c r="A20" s="669"/>
      <c r="B20" s="278" t="s">
        <v>554</v>
      </c>
      <c r="C20" s="280" t="s">
        <v>21</v>
      </c>
      <c r="D20" s="376">
        <v>552.92999999999995</v>
      </c>
      <c r="E20" s="376">
        <v>887.73</v>
      </c>
      <c r="F20" s="376">
        <v>30.04</v>
      </c>
      <c r="G20" s="376">
        <v>0</v>
      </c>
      <c r="H20" s="376">
        <v>507.86</v>
      </c>
      <c r="I20" s="376">
        <v>362.92</v>
      </c>
      <c r="J20" s="376">
        <v>32.700000000000003</v>
      </c>
      <c r="K20" s="376">
        <v>0</v>
      </c>
      <c r="L20" s="376">
        <v>7.02</v>
      </c>
      <c r="M20" s="376">
        <v>5.15</v>
      </c>
      <c r="N20" s="376">
        <v>915.65</v>
      </c>
      <c r="O20" s="387">
        <v>555.04999999999995</v>
      </c>
    </row>
    <row r="21" spans="1:15" ht="15.75" customHeight="1" x14ac:dyDescent="0.25">
      <c r="A21" s="663" t="s">
        <v>97</v>
      </c>
      <c r="B21" s="664"/>
      <c r="C21" s="279" t="s">
        <v>27</v>
      </c>
      <c r="D21" s="376">
        <v>21171.39</v>
      </c>
      <c r="E21" s="376">
        <v>145101.39000000001</v>
      </c>
      <c r="F21" s="376">
        <v>3608</v>
      </c>
      <c r="G21" s="376">
        <v>102</v>
      </c>
      <c r="H21" s="376">
        <v>158922.22</v>
      </c>
      <c r="I21" s="376">
        <v>534.46</v>
      </c>
      <c r="J21" s="376">
        <v>273.37</v>
      </c>
      <c r="K21" s="376">
        <v>689.06</v>
      </c>
      <c r="L21" s="376">
        <v>760.02</v>
      </c>
      <c r="M21" s="376">
        <v>602.5</v>
      </c>
      <c r="N21" s="376">
        <v>161781.63</v>
      </c>
      <c r="O21" s="387">
        <v>8099.15</v>
      </c>
    </row>
    <row r="22" spans="1:15" ht="15.75" customHeight="1" x14ac:dyDescent="0.25">
      <c r="A22" s="663" t="s">
        <v>414</v>
      </c>
      <c r="B22" s="664"/>
      <c r="C22" s="279" t="s">
        <v>30</v>
      </c>
      <c r="D22" s="376">
        <v>172.91</v>
      </c>
      <c r="E22" s="376">
        <v>110.34</v>
      </c>
      <c r="F22" s="376">
        <v>9.65</v>
      </c>
      <c r="G22" s="376">
        <v>0</v>
      </c>
      <c r="H22" s="376">
        <v>95.64</v>
      </c>
      <c r="I22" s="376">
        <v>0</v>
      </c>
      <c r="J22" s="376">
        <v>23.18</v>
      </c>
      <c r="K22" s="376">
        <v>0.1</v>
      </c>
      <c r="L22" s="376">
        <v>0</v>
      </c>
      <c r="M22" s="376">
        <v>43.74</v>
      </c>
      <c r="N22" s="376">
        <v>162.66</v>
      </c>
      <c r="O22" s="387">
        <v>130.24</v>
      </c>
    </row>
    <row r="23" spans="1:15" ht="15.75" customHeight="1" x14ac:dyDescent="0.25">
      <c r="A23" s="663" t="s">
        <v>419</v>
      </c>
      <c r="B23" s="664"/>
      <c r="C23" s="279" t="s">
        <v>31</v>
      </c>
      <c r="D23" s="376">
        <v>196.01</v>
      </c>
      <c r="E23" s="376">
        <v>89</v>
      </c>
      <c r="F23" s="376">
        <v>0</v>
      </c>
      <c r="G23" s="376">
        <v>0</v>
      </c>
      <c r="H23" s="376">
        <v>89.12</v>
      </c>
      <c r="I23" s="376">
        <v>0</v>
      </c>
      <c r="J23" s="376">
        <v>0</v>
      </c>
      <c r="K23" s="376">
        <v>0</v>
      </c>
      <c r="L23" s="376">
        <v>0</v>
      </c>
      <c r="M23" s="376">
        <v>106.79</v>
      </c>
      <c r="N23" s="376">
        <v>195.91</v>
      </c>
      <c r="O23" s="387">
        <v>89.1</v>
      </c>
    </row>
    <row r="24" spans="1:15" ht="15.75" customHeight="1" x14ac:dyDescent="0.25">
      <c r="A24" s="663" t="s">
        <v>55</v>
      </c>
      <c r="B24" s="664"/>
      <c r="C24" s="279" t="s">
        <v>42</v>
      </c>
      <c r="D24" s="376">
        <v>21943.96</v>
      </c>
      <c r="E24" s="376">
        <v>173341.74</v>
      </c>
      <c r="F24" s="376">
        <v>71</v>
      </c>
      <c r="G24" s="376">
        <v>0</v>
      </c>
      <c r="H24" s="376">
        <v>192783.5</v>
      </c>
      <c r="I24" s="376">
        <v>2501</v>
      </c>
      <c r="J24" s="376">
        <v>71</v>
      </c>
      <c r="K24" s="320"/>
      <c r="L24" s="376">
        <v>0</v>
      </c>
      <c r="M24" s="376">
        <v>0.25</v>
      </c>
      <c r="N24" s="376">
        <v>195355.75</v>
      </c>
      <c r="O24" s="387">
        <v>0.95</v>
      </c>
    </row>
    <row r="25" spans="1:15" ht="15.75" customHeight="1" x14ac:dyDescent="0.25">
      <c r="A25" s="663" t="s">
        <v>161</v>
      </c>
      <c r="B25" s="664"/>
      <c r="C25" s="279" t="s">
        <v>110</v>
      </c>
      <c r="D25" s="376">
        <v>5044.71</v>
      </c>
      <c r="E25" s="376">
        <v>5634.23</v>
      </c>
      <c r="F25" s="376">
        <v>1.8</v>
      </c>
      <c r="G25" s="376">
        <v>0</v>
      </c>
      <c r="H25" s="376">
        <v>5752.2</v>
      </c>
      <c r="I25" s="376">
        <v>62.17</v>
      </c>
      <c r="J25" s="376">
        <v>1114.99</v>
      </c>
      <c r="K25" s="376">
        <v>0</v>
      </c>
      <c r="L25" s="376">
        <v>95.18</v>
      </c>
      <c r="M25" s="376">
        <v>678.2</v>
      </c>
      <c r="N25" s="376">
        <v>7702.73</v>
      </c>
      <c r="O25" s="387">
        <v>2978.01</v>
      </c>
    </row>
    <row r="26" spans="1:15" s="216" customFormat="1" ht="15.75" customHeight="1" x14ac:dyDescent="0.25">
      <c r="A26" s="663" t="s">
        <v>162</v>
      </c>
      <c r="B26" s="664"/>
      <c r="C26" s="279" t="s">
        <v>111</v>
      </c>
      <c r="D26" s="376">
        <v>6547.74</v>
      </c>
      <c r="E26" s="376">
        <v>22868</v>
      </c>
      <c r="F26" s="376">
        <v>3514.78</v>
      </c>
      <c r="G26" s="376">
        <v>0</v>
      </c>
      <c r="H26" s="376">
        <v>26870.18</v>
      </c>
      <c r="I26" s="376">
        <v>15.91</v>
      </c>
      <c r="J26" s="376">
        <v>0</v>
      </c>
      <c r="K26" s="320"/>
      <c r="L26" s="376">
        <v>1052.58</v>
      </c>
      <c r="M26" s="376">
        <v>65.319999999999993</v>
      </c>
      <c r="N26" s="376">
        <v>28003.99</v>
      </c>
      <c r="O26" s="387">
        <v>4926.53</v>
      </c>
    </row>
    <row r="27" spans="1:15" ht="15.75" customHeight="1" x14ac:dyDescent="0.25">
      <c r="A27" s="663" t="s">
        <v>99</v>
      </c>
      <c r="B27" s="664"/>
      <c r="C27" s="279" t="s">
        <v>113</v>
      </c>
      <c r="D27" s="315">
        <v>0</v>
      </c>
      <c r="E27" s="319">
        <v>0.5</v>
      </c>
      <c r="F27" s="315">
        <v>0</v>
      </c>
      <c r="G27" s="315">
        <v>0</v>
      </c>
      <c r="H27" s="316">
        <v>0</v>
      </c>
      <c r="I27" s="315">
        <v>0</v>
      </c>
      <c r="J27" s="315">
        <v>0</v>
      </c>
      <c r="K27" s="320"/>
      <c r="L27" s="315">
        <v>0</v>
      </c>
      <c r="M27" s="315">
        <v>0</v>
      </c>
      <c r="N27" s="317">
        <v>0</v>
      </c>
      <c r="O27" s="318">
        <v>0.5</v>
      </c>
    </row>
    <row r="28" spans="1:15" ht="15.75" customHeight="1" x14ac:dyDescent="0.25">
      <c r="A28" s="663" t="s">
        <v>50</v>
      </c>
      <c r="B28" s="664"/>
      <c r="C28" s="279" t="s">
        <v>112</v>
      </c>
      <c r="D28" s="376">
        <v>22</v>
      </c>
      <c r="E28" s="376">
        <v>15</v>
      </c>
      <c r="F28" s="376">
        <v>1</v>
      </c>
      <c r="G28" s="376">
        <v>0</v>
      </c>
      <c r="H28" s="376">
        <v>0</v>
      </c>
      <c r="I28" s="376">
        <v>21</v>
      </c>
      <c r="J28" s="376">
        <v>0</v>
      </c>
      <c r="K28" s="376">
        <v>2</v>
      </c>
      <c r="L28" s="376">
        <v>0</v>
      </c>
      <c r="M28" s="376">
        <v>0</v>
      </c>
      <c r="N28" s="376">
        <v>23</v>
      </c>
      <c r="O28" s="387">
        <v>15</v>
      </c>
    </row>
    <row r="29" spans="1:15" ht="15.75" customHeight="1" x14ac:dyDescent="0.25">
      <c r="A29" s="663" t="s">
        <v>51</v>
      </c>
      <c r="B29" s="664"/>
      <c r="C29" s="279" t="s">
        <v>114</v>
      </c>
      <c r="D29" s="376">
        <v>0</v>
      </c>
      <c r="E29" s="376">
        <v>0</v>
      </c>
      <c r="F29" s="376">
        <v>0</v>
      </c>
      <c r="G29" s="376">
        <v>0</v>
      </c>
      <c r="H29" s="376">
        <v>0</v>
      </c>
      <c r="I29" s="376">
        <v>0</v>
      </c>
      <c r="J29" s="376">
        <v>0</v>
      </c>
      <c r="K29" s="320"/>
      <c r="L29" s="376">
        <v>0</v>
      </c>
      <c r="M29" s="376">
        <v>0</v>
      </c>
      <c r="N29" s="376">
        <v>0</v>
      </c>
      <c r="O29" s="387">
        <v>0</v>
      </c>
    </row>
    <row r="30" spans="1:15" ht="15.75" customHeight="1" x14ac:dyDescent="0.25">
      <c r="A30" s="663" t="s">
        <v>163</v>
      </c>
      <c r="B30" s="664"/>
      <c r="C30" s="279" t="s">
        <v>115</v>
      </c>
      <c r="D30" s="376">
        <v>5063.43</v>
      </c>
      <c r="E30" s="376">
        <v>7465.2</v>
      </c>
      <c r="F30" s="376">
        <v>708.99</v>
      </c>
      <c r="G30" s="376">
        <v>0</v>
      </c>
      <c r="H30" s="376">
        <v>10029.81</v>
      </c>
      <c r="I30" s="376">
        <v>16</v>
      </c>
      <c r="J30" s="376">
        <v>0</v>
      </c>
      <c r="K30" s="320"/>
      <c r="L30" s="376">
        <v>99.45</v>
      </c>
      <c r="M30" s="376">
        <v>1261.5899999999999</v>
      </c>
      <c r="N30" s="376">
        <v>11406.85</v>
      </c>
      <c r="O30" s="387">
        <v>1830.76</v>
      </c>
    </row>
    <row r="31" spans="1:15" ht="15.75" customHeight="1" x14ac:dyDescent="0.25">
      <c r="A31" s="663" t="s">
        <v>381</v>
      </c>
      <c r="B31" s="664"/>
      <c r="C31" s="279" t="s">
        <v>116</v>
      </c>
      <c r="D31" s="376">
        <v>0</v>
      </c>
      <c r="E31" s="376">
        <v>0</v>
      </c>
      <c r="F31" s="376">
        <v>0</v>
      </c>
      <c r="G31" s="376">
        <v>0</v>
      </c>
      <c r="H31" s="376">
        <v>0</v>
      </c>
      <c r="I31" s="376">
        <v>0</v>
      </c>
      <c r="J31" s="376">
        <v>0</v>
      </c>
      <c r="K31" s="320"/>
      <c r="L31" s="376">
        <v>0</v>
      </c>
      <c r="M31" s="376">
        <v>0</v>
      </c>
      <c r="N31" s="376">
        <v>0</v>
      </c>
      <c r="O31" s="387">
        <v>0</v>
      </c>
    </row>
    <row r="32" spans="1:15" ht="15.75" customHeight="1" x14ac:dyDescent="0.25">
      <c r="A32" s="663" t="s">
        <v>382</v>
      </c>
      <c r="B32" s="664"/>
      <c r="C32" s="279" t="s">
        <v>117</v>
      </c>
      <c r="D32" s="376">
        <v>0</v>
      </c>
      <c r="E32" s="376">
        <v>0</v>
      </c>
      <c r="F32" s="376">
        <v>0</v>
      </c>
      <c r="G32" s="376">
        <v>0</v>
      </c>
      <c r="H32" s="376">
        <v>0</v>
      </c>
      <c r="I32" s="376">
        <v>0</v>
      </c>
      <c r="J32" s="376">
        <v>0</v>
      </c>
      <c r="K32" s="320"/>
      <c r="L32" s="376">
        <v>0</v>
      </c>
      <c r="M32" s="376">
        <v>0</v>
      </c>
      <c r="N32" s="376">
        <v>0</v>
      </c>
      <c r="O32" s="387">
        <v>0</v>
      </c>
    </row>
    <row r="33" spans="1:15" ht="15.75" x14ac:dyDescent="0.25">
      <c r="A33" s="663" t="s">
        <v>164</v>
      </c>
      <c r="B33" s="664"/>
      <c r="C33" s="279" t="s">
        <v>118</v>
      </c>
      <c r="D33" s="376">
        <v>10787.11</v>
      </c>
      <c r="E33" s="376">
        <v>63822.04</v>
      </c>
      <c r="F33" s="376">
        <v>33044.589999999997</v>
      </c>
      <c r="G33" s="376">
        <v>38</v>
      </c>
      <c r="H33" s="376">
        <v>4263.84</v>
      </c>
      <c r="I33" s="376">
        <v>91723.63</v>
      </c>
      <c r="J33" s="376">
        <v>0</v>
      </c>
      <c r="K33" s="320"/>
      <c r="L33" s="376">
        <v>0</v>
      </c>
      <c r="M33" s="376">
        <v>1677.26</v>
      </c>
      <c r="N33" s="376">
        <v>97664.73</v>
      </c>
      <c r="O33" s="387">
        <v>9989.01</v>
      </c>
    </row>
    <row r="34" spans="1:15" s="216" customFormat="1" ht="15.75" customHeight="1" x14ac:dyDescent="0.25">
      <c r="A34" s="663" t="s">
        <v>66</v>
      </c>
      <c r="B34" s="664"/>
      <c r="C34" s="279" t="s">
        <v>119</v>
      </c>
      <c r="D34" s="376">
        <v>274.43</v>
      </c>
      <c r="E34" s="376">
        <v>395000.89</v>
      </c>
      <c r="F34" s="376">
        <v>2916</v>
      </c>
      <c r="G34" s="376">
        <v>0</v>
      </c>
      <c r="H34" s="376">
        <v>376916.24</v>
      </c>
      <c r="I34" s="376">
        <v>12441.67</v>
      </c>
      <c r="J34" s="376">
        <v>21.89</v>
      </c>
      <c r="K34" s="320"/>
      <c r="L34" s="376">
        <v>537.89</v>
      </c>
      <c r="M34" s="376">
        <v>8247.83</v>
      </c>
      <c r="N34" s="376">
        <v>398165.52</v>
      </c>
      <c r="O34" s="387">
        <v>25.8</v>
      </c>
    </row>
    <row r="35" spans="1:15" ht="15.75" customHeight="1" x14ac:dyDescent="0.25">
      <c r="A35" s="663" t="s">
        <v>165</v>
      </c>
      <c r="B35" s="664"/>
      <c r="C35" s="279" t="s">
        <v>120</v>
      </c>
      <c r="D35" s="376">
        <v>44.5</v>
      </c>
      <c r="E35" s="376">
        <v>4384.75</v>
      </c>
      <c r="F35" s="376">
        <v>12.18</v>
      </c>
      <c r="G35" s="376">
        <v>0</v>
      </c>
      <c r="H35" s="376">
        <v>4164.1000000000004</v>
      </c>
      <c r="I35" s="376">
        <v>0</v>
      </c>
      <c r="J35" s="376">
        <v>0</v>
      </c>
      <c r="K35" s="320"/>
      <c r="L35" s="376">
        <v>0</v>
      </c>
      <c r="M35" s="376">
        <v>272.73</v>
      </c>
      <c r="N35" s="376">
        <v>4436.83</v>
      </c>
      <c r="O35" s="387">
        <v>4.5999999999999996</v>
      </c>
    </row>
    <row r="36" spans="1:15" ht="15.75" customHeight="1" x14ac:dyDescent="0.25">
      <c r="A36" s="663" t="s">
        <v>598</v>
      </c>
      <c r="B36" s="664"/>
      <c r="C36" s="279" t="s">
        <v>121</v>
      </c>
      <c r="D36" s="376">
        <v>52703.49</v>
      </c>
      <c r="E36" s="376">
        <v>187743.7</v>
      </c>
      <c r="F36" s="376">
        <v>163265.91</v>
      </c>
      <c r="G36" s="376">
        <v>0</v>
      </c>
      <c r="H36" s="376">
        <v>349830.15</v>
      </c>
      <c r="I36" s="376">
        <v>0</v>
      </c>
      <c r="J36" s="376">
        <v>0</v>
      </c>
      <c r="K36" s="320"/>
      <c r="L36" s="376">
        <v>17.059999999999999</v>
      </c>
      <c r="M36" s="376">
        <v>7.29</v>
      </c>
      <c r="N36" s="376">
        <v>349854.5</v>
      </c>
      <c r="O36" s="387">
        <v>53858.6</v>
      </c>
    </row>
    <row r="37" spans="1:15" ht="15.75" customHeight="1" thickBot="1" x14ac:dyDescent="0.3">
      <c r="A37" s="670" t="s">
        <v>383</v>
      </c>
      <c r="B37" s="671"/>
      <c r="C37" s="281" t="s">
        <v>122</v>
      </c>
      <c r="D37" s="399">
        <v>434.42</v>
      </c>
      <c r="E37" s="399">
        <v>748.36</v>
      </c>
      <c r="F37" s="399">
        <v>0</v>
      </c>
      <c r="G37" s="399">
        <v>0</v>
      </c>
      <c r="H37" s="399">
        <v>306.42</v>
      </c>
      <c r="I37" s="399">
        <v>0</v>
      </c>
      <c r="J37" s="399">
        <v>0</v>
      </c>
      <c r="K37" s="321"/>
      <c r="L37" s="399">
        <v>0</v>
      </c>
      <c r="M37" s="399">
        <v>111.71</v>
      </c>
      <c r="N37" s="399">
        <v>418.13</v>
      </c>
      <c r="O37" s="403">
        <v>764.65</v>
      </c>
    </row>
    <row r="39" spans="1:15" ht="14.25" customHeight="1" x14ac:dyDescent="0.25">
      <c r="B39" s="354"/>
      <c r="C39" s="354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</row>
    <row r="40" spans="1:15" x14ac:dyDescent="0.25">
      <c r="B40" s="354"/>
      <c r="C40" s="354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</row>
    <row r="41" spans="1:15" x14ac:dyDescent="0.25">
      <c r="B41" s="354"/>
      <c r="C41" s="354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</row>
    <row r="42" spans="1:15" x14ac:dyDescent="0.25">
      <c r="B42" s="354"/>
      <c r="C42" s="354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</row>
    <row r="43" spans="1:15" x14ac:dyDescent="0.25">
      <c r="B43" s="354"/>
      <c r="C43" s="354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</row>
    <row r="44" spans="1:15" x14ac:dyDescent="0.25">
      <c r="B44" s="354"/>
      <c r="C44" s="354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</row>
    <row r="45" spans="1:15" x14ac:dyDescent="0.25">
      <c r="B45" s="354"/>
      <c r="C45" s="354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</row>
    <row r="46" spans="1:15" x14ac:dyDescent="0.25">
      <c r="B46" s="354"/>
      <c r="C46" s="354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</row>
    <row r="47" spans="1:15" x14ac:dyDescent="0.25">
      <c r="B47" s="354"/>
      <c r="C47" s="354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5"/>
    </row>
    <row r="48" spans="1:15" x14ac:dyDescent="0.25">
      <c r="B48" s="354"/>
      <c r="C48" s="354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</row>
    <row r="49" spans="2:15" x14ac:dyDescent="0.25">
      <c r="B49" s="354"/>
      <c r="C49" s="354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</row>
    <row r="50" spans="2:15" x14ac:dyDescent="0.25">
      <c r="B50" s="354"/>
      <c r="C50" s="354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</row>
    <row r="51" spans="2:15" x14ac:dyDescent="0.25">
      <c r="B51" s="354"/>
      <c r="C51" s="354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5"/>
    </row>
    <row r="52" spans="2:15" x14ac:dyDescent="0.25">
      <c r="B52" s="354"/>
      <c r="C52" s="354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55"/>
    </row>
    <row r="53" spans="2:15" x14ac:dyDescent="0.25">
      <c r="B53" s="354"/>
      <c r="C53" s="354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</row>
    <row r="54" spans="2:15" x14ac:dyDescent="0.25">
      <c r="B54" s="354"/>
      <c r="C54" s="354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355"/>
    </row>
    <row r="55" spans="2:15" x14ac:dyDescent="0.25">
      <c r="B55" s="354"/>
      <c r="C55" s="354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5"/>
    </row>
    <row r="56" spans="2:15" x14ac:dyDescent="0.25">
      <c r="B56" s="354"/>
      <c r="C56" s="354"/>
      <c r="D56" s="355"/>
      <c r="E56" s="355"/>
      <c r="F56" s="355"/>
      <c r="G56" s="355"/>
      <c r="H56" s="355"/>
      <c r="I56" s="355"/>
      <c r="J56" s="355"/>
      <c r="K56" s="355"/>
      <c r="L56" s="355"/>
      <c r="M56" s="355"/>
      <c r="N56" s="355"/>
      <c r="O56" s="355"/>
    </row>
    <row r="57" spans="2:15" x14ac:dyDescent="0.25">
      <c r="B57" s="354"/>
      <c r="C57" s="354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</row>
    <row r="58" spans="2:15" x14ac:dyDescent="0.25">
      <c r="B58" s="354"/>
      <c r="C58" s="354"/>
      <c r="D58" s="355"/>
      <c r="E58" s="355"/>
      <c r="F58" s="355"/>
      <c r="G58" s="355"/>
      <c r="H58" s="355"/>
      <c r="I58" s="355"/>
      <c r="J58" s="355"/>
      <c r="K58" s="355"/>
      <c r="L58" s="355"/>
      <c r="M58" s="355"/>
      <c r="N58" s="355"/>
      <c r="O58" s="355"/>
    </row>
  </sheetData>
  <sheetProtection algorithmName="SHA-512" hashValue="u9010qYetA3cZ4+k7RXEv415R46Jr558Fye1p4rmnalZf1vEOoHef6ZA0zPnqex1geEtE+1w2uXCnnMWF5bIng==" saltValue="W9Pw4nWRCPVZe1FhM/694g==" spinCount="100000" sheet="1" selectLockedCells="1"/>
  <mergeCells count="29">
    <mergeCell ref="H4:N4"/>
    <mergeCell ref="B1:O1"/>
    <mergeCell ref="O4:O5"/>
    <mergeCell ref="E4:G4"/>
    <mergeCell ref="D4:D5"/>
    <mergeCell ref="C4:C5"/>
    <mergeCell ref="B2:O2"/>
    <mergeCell ref="C3:O3"/>
    <mergeCell ref="A3:B5"/>
    <mergeCell ref="A37:B37"/>
    <mergeCell ref="A36:B36"/>
    <mergeCell ref="A35:B35"/>
    <mergeCell ref="A34:B34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23:B23"/>
    <mergeCell ref="A22:B22"/>
    <mergeCell ref="A21:B21"/>
    <mergeCell ref="A7:B7"/>
    <mergeCell ref="A6:B6"/>
    <mergeCell ref="A8:A20"/>
  </mergeCells>
  <conditionalFormatting sqref="K24 K26:K27 K29:K32 K34:K37">
    <cfRule type="notContainsBlanks" dxfId="7" priority="47">
      <formula>LEN(TRIM(K24))&gt;0</formula>
    </cfRule>
  </conditionalFormatting>
  <conditionalFormatting sqref="K33">
    <cfRule type="notContainsBlanks" dxfId="6" priority="23">
      <formula>LEN(TRIM(K33))&gt;0</formula>
    </cfRule>
  </conditionalFormatting>
  <conditionalFormatting sqref="L27:O27 D27:J27">
    <cfRule type="cellIs" dxfId="5" priority="21" stopIfTrue="1" operator="lessThan">
      <formula>0</formula>
    </cfRule>
    <cfRule type="containsBlanks" dxfId="4" priority="22" stopIfTrue="1">
      <formula>LEN(TRIM(D27))=0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theme="6"/>
    <pageSetUpPr fitToPage="1"/>
  </sheetPr>
  <dimension ref="A1:F19"/>
  <sheetViews>
    <sheetView topLeftCell="A2" workbookViewId="0">
      <selection activeCell="B22" sqref="B22"/>
    </sheetView>
  </sheetViews>
  <sheetFormatPr defaultColWidth="8.85546875" defaultRowHeight="15" x14ac:dyDescent="0.25"/>
  <cols>
    <col min="1" max="1" width="8.85546875" style="8"/>
    <col min="2" max="2" width="35.42578125" style="8" customWidth="1"/>
    <col min="3" max="3" width="18.28515625" style="21" customWidth="1"/>
    <col min="4" max="4" width="10.140625" style="8" customWidth="1"/>
    <col min="5" max="5" width="8.85546875" style="8"/>
    <col min="6" max="6" width="16.140625" style="8" customWidth="1"/>
    <col min="7" max="16384" width="8.85546875" style="8"/>
  </cols>
  <sheetData>
    <row r="1" spans="1:6" ht="36" customHeight="1" thickBot="1" x14ac:dyDescent="0.3">
      <c r="A1" s="575" t="s">
        <v>476</v>
      </c>
      <c r="B1" s="575"/>
      <c r="C1" s="575"/>
      <c r="D1" s="575"/>
      <c r="E1" s="575"/>
      <c r="F1" s="575"/>
    </row>
    <row r="2" spans="1:6" ht="48.75" customHeight="1" x14ac:dyDescent="0.25">
      <c r="A2" s="504" t="s">
        <v>167</v>
      </c>
      <c r="B2" s="505"/>
      <c r="C2" s="687" t="s">
        <v>460</v>
      </c>
      <c r="D2" s="505" t="s">
        <v>555</v>
      </c>
      <c r="E2" s="505" t="s">
        <v>556</v>
      </c>
      <c r="F2" s="510"/>
    </row>
    <row r="3" spans="1:6" ht="27.75" customHeight="1" thickBot="1" x14ac:dyDescent="0.3">
      <c r="A3" s="690"/>
      <c r="B3" s="689"/>
      <c r="C3" s="688"/>
      <c r="D3" s="689"/>
      <c r="E3" s="287" t="s">
        <v>168</v>
      </c>
      <c r="F3" s="293" t="s">
        <v>592</v>
      </c>
    </row>
    <row r="4" spans="1:6" ht="16.5" thickBot="1" x14ac:dyDescent="0.3">
      <c r="A4" s="508" t="s">
        <v>6</v>
      </c>
      <c r="B4" s="509"/>
      <c r="C4" s="414" t="s">
        <v>7</v>
      </c>
      <c r="D4" s="406">
        <v>1</v>
      </c>
      <c r="E4" s="406">
        <v>2</v>
      </c>
      <c r="F4" s="407">
        <v>3</v>
      </c>
    </row>
    <row r="5" spans="1:6" ht="18.75" customHeight="1" x14ac:dyDescent="0.25">
      <c r="A5" s="695" t="s">
        <v>171</v>
      </c>
      <c r="B5" s="696"/>
      <c r="C5" s="360" t="s">
        <v>15</v>
      </c>
      <c r="D5" s="409">
        <v>96558</v>
      </c>
      <c r="E5" s="409">
        <v>99449</v>
      </c>
      <c r="F5" s="410">
        <v>93718.39</v>
      </c>
    </row>
    <row r="6" spans="1:6" ht="32.25" customHeight="1" x14ac:dyDescent="0.25">
      <c r="A6" s="697" t="s">
        <v>478</v>
      </c>
      <c r="B6" s="282" t="s">
        <v>557</v>
      </c>
      <c r="C6" s="264" t="s">
        <v>16</v>
      </c>
      <c r="D6" s="408">
        <v>41452</v>
      </c>
      <c r="E6" s="408">
        <v>42839</v>
      </c>
      <c r="F6" s="411">
        <v>55371.06</v>
      </c>
    </row>
    <row r="7" spans="1:6" ht="18.75" customHeight="1" x14ac:dyDescent="0.25">
      <c r="A7" s="697"/>
      <c r="B7" s="282" t="s">
        <v>558</v>
      </c>
      <c r="C7" s="264" t="s">
        <v>17</v>
      </c>
      <c r="D7" s="408">
        <v>753</v>
      </c>
      <c r="E7" s="408">
        <v>676</v>
      </c>
      <c r="F7" s="411">
        <v>873.56</v>
      </c>
    </row>
    <row r="8" spans="1:6" ht="18.75" customHeight="1" x14ac:dyDescent="0.25">
      <c r="A8" s="697"/>
      <c r="B8" s="282" t="s">
        <v>559</v>
      </c>
      <c r="C8" s="264" t="s">
        <v>109</v>
      </c>
      <c r="D8" s="408">
        <v>29</v>
      </c>
      <c r="E8" s="408">
        <v>36</v>
      </c>
      <c r="F8" s="411">
        <v>117.23</v>
      </c>
    </row>
    <row r="9" spans="1:6" ht="18.75" customHeight="1" x14ac:dyDescent="0.25">
      <c r="A9" s="693" t="s">
        <v>175</v>
      </c>
      <c r="B9" s="694"/>
      <c r="C9" s="264" t="s">
        <v>18</v>
      </c>
      <c r="D9" s="408">
        <v>418880</v>
      </c>
      <c r="E9" s="408">
        <v>394185</v>
      </c>
      <c r="F9" s="411">
        <v>26981.33</v>
      </c>
    </row>
    <row r="10" spans="1:6" ht="18.75" customHeight="1" x14ac:dyDescent="0.25">
      <c r="A10" s="283" t="s">
        <v>478</v>
      </c>
      <c r="B10" s="282" t="s">
        <v>560</v>
      </c>
      <c r="C10" s="264" t="s">
        <v>19</v>
      </c>
      <c r="D10" s="408">
        <v>23875</v>
      </c>
      <c r="E10" s="408">
        <v>23193</v>
      </c>
      <c r="F10" s="411">
        <v>8854.34</v>
      </c>
    </row>
    <row r="11" spans="1:6" ht="18.75" customHeight="1" x14ac:dyDescent="0.25">
      <c r="A11" s="693" t="s">
        <v>176</v>
      </c>
      <c r="B11" s="694"/>
      <c r="C11" s="264" t="s">
        <v>27</v>
      </c>
      <c r="D11" s="408">
        <v>262</v>
      </c>
      <c r="E11" s="408">
        <v>641</v>
      </c>
      <c r="F11" s="411">
        <v>180.63</v>
      </c>
    </row>
    <row r="12" spans="1:6" ht="18.75" customHeight="1" x14ac:dyDescent="0.25">
      <c r="A12" s="283" t="s">
        <v>478</v>
      </c>
      <c r="B12" s="282" t="s">
        <v>561</v>
      </c>
      <c r="C12" s="264" t="s">
        <v>28</v>
      </c>
      <c r="D12" s="408">
        <v>82</v>
      </c>
      <c r="E12" s="408">
        <v>77</v>
      </c>
      <c r="F12" s="411">
        <v>46.23</v>
      </c>
    </row>
    <row r="13" spans="1:6" ht="18.75" customHeight="1" x14ac:dyDescent="0.25">
      <c r="A13" s="693" t="s">
        <v>435</v>
      </c>
      <c r="B13" s="694"/>
      <c r="C13" s="264" t="s">
        <v>30</v>
      </c>
      <c r="D13" s="408">
        <v>1373.24</v>
      </c>
      <c r="E13" s="408">
        <v>1539.75</v>
      </c>
      <c r="F13" s="411">
        <v>2842.69</v>
      </c>
    </row>
    <row r="14" spans="1:6" ht="18.75" customHeight="1" x14ac:dyDescent="0.25">
      <c r="A14" s="283" t="s">
        <v>478</v>
      </c>
      <c r="B14" s="282" t="s">
        <v>562</v>
      </c>
      <c r="C14" s="264" t="s">
        <v>185</v>
      </c>
      <c r="D14" s="408">
        <v>823.12</v>
      </c>
      <c r="E14" s="408">
        <v>662.41</v>
      </c>
      <c r="F14" s="411">
        <v>2077.06</v>
      </c>
    </row>
    <row r="15" spans="1:6" ht="18.75" customHeight="1" x14ac:dyDescent="0.25">
      <c r="A15" s="693" t="s">
        <v>180</v>
      </c>
      <c r="B15" s="694"/>
      <c r="C15" s="264" t="s">
        <v>31</v>
      </c>
      <c r="D15" s="408">
        <v>910</v>
      </c>
      <c r="E15" s="408">
        <v>955</v>
      </c>
      <c r="F15" s="411">
        <v>1014.47</v>
      </c>
    </row>
    <row r="16" spans="1:6" ht="18.75" customHeight="1" x14ac:dyDescent="0.25">
      <c r="A16" s="283" t="s">
        <v>478</v>
      </c>
      <c r="B16" s="282" t="s">
        <v>563</v>
      </c>
      <c r="C16" s="264" t="s">
        <v>186</v>
      </c>
      <c r="D16" s="408">
        <v>525</v>
      </c>
      <c r="E16" s="408">
        <v>530</v>
      </c>
      <c r="F16" s="411">
        <v>661.2</v>
      </c>
    </row>
    <row r="17" spans="1:6" ht="18.75" customHeight="1" x14ac:dyDescent="0.25">
      <c r="A17" s="693" t="s">
        <v>182</v>
      </c>
      <c r="B17" s="694"/>
      <c r="C17" s="264" t="s">
        <v>42</v>
      </c>
      <c r="D17" s="408">
        <v>0</v>
      </c>
      <c r="E17" s="408">
        <v>0</v>
      </c>
      <c r="F17" s="411">
        <v>0</v>
      </c>
    </row>
    <row r="18" spans="1:6" ht="18.75" customHeight="1" x14ac:dyDescent="0.25">
      <c r="A18" s="693" t="s">
        <v>183</v>
      </c>
      <c r="B18" s="694"/>
      <c r="C18" s="264" t="s">
        <v>110</v>
      </c>
      <c r="D18" s="408">
        <v>125852</v>
      </c>
      <c r="E18" s="408">
        <v>117446</v>
      </c>
      <c r="F18" s="411">
        <v>2638.93</v>
      </c>
    </row>
    <row r="19" spans="1:6" ht="18.75" customHeight="1" thickBot="1" x14ac:dyDescent="0.3">
      <c r="A19" s="691" t="s">
        <v>184</v>
      </c>
      <c r="B19" s="692"/>
      <c r="C19" s="266" t="s">
        <v>111</v>
      </c>
      <c r="D19" s="412">
        <v>214</v>
      </c>
      <c r="E19" s="412">
        <v>205</v>
      </c>
      <c r="F19" s="413">
        <v>13.41</v>
      </c>
    </row>
  </sheetData>
  <sheetProtection algorithmName="SHA-512" hashValue="EG8iI+ikg98l1MlTh+5XUfgr/ich95bPEcBAFINJ6OOSQYVYSxL5prGL+HmzZbNumUFsJaoDXd29wNhwzw8kRQ==" saltValue="5BW/VJVw2PrsMoS/TITkBg==" spinCount="100000" sheet="1" selectLockedCells="1"/>
  <mergeCells count="15">
    <mergeCell ref="A4:B4"/>
    <mergeCell ref="A19:B19"/>
    <mergeCell ref="A18:B18"/>
    <mergeCell ref="A17:B17"/>
    <mergeCell ref="A15:B15"/>
    <mergeCell ref="A13:B13"/>
    <mergeCell ref="A11:B11"/>
    <mergeCell ref="A9:B9"/>
    <mergeCell ref="A5:B5"/>
    <mergeCell ref="A6:A8"/>
    <mergeCell ref="A1:F1"/>
    <mergeCell ref="E2:F2"/>
    <mergeCell ref="C2:C3"/>
    <mergeCell ref="D2:D3"/>
    <mergeCell ref="A2:B3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theme="6"/>
    <pageSetUpPr fitToPage="1"/>
  </sheetPr>
  <dimension ref="A1:F19"/>
  <sheetViews>
    <sheetView topLeftCell="A10" workbookViewId="0">
      <selection activeCell="E18" sqref="E18"/>
    </sheetView>
  </sheetViews>
  <sheetFormatPr defaultColWidth="9.140625" defaultRowHeight="15" x14ac:dyDescent="0.25"/>
  <cols>
    <col min="1" max="1" width="9.140625" style="218"/>
    <col min="2" max="2" width="26.5703125" style="218" customWidth="1"/>
    <col min="3" max="3" width="14.85546875" style="218" customWidth="1"/>
    <col min="4" max="5" width="12.28515625" style="218" customWidth="1"/>
    <col min="6" max="6" width="12.85546875" style="218" customWidth="1"/>
    <col min="7" max="16384" width="9.140625" style="218"/>
  </cols>
  <sheetData>
    <row r="1" spans="1:6" ht="43.5" customHeight="1" thickBot="1" x14ac:dyDescent="0.3">
      <c r="A1" s="698" t="s">
        <v>567</v>
      </c>
      <c r="B1" s="698"/>
      <c r="C1" s="698"/>
      <c r="D1" s="698"/>
      <c r="E1" s="698"/>
      <c r="F1" s="698"/>
    </row>
    <row r="2" spans="1:6" ht="30" customHeight="1" x14ac:dyDescent="0.25">
      <c r="A2" s="711" t="s">
        <v>462</v>
      </c>
      <c r="B2" s="617"/>
      <c r="C2" s="617" t="s">
        <v>460</v>
      </c>
      <c r="D2" s="611" t="s">
        <v>385</v>
      </c>
      <c r="E2" s="611"/>
      <c r="F2" s="620" t="s">
        <v>384</v>
      </c>
    </row>
    <row r="3" spans="1:6" ht="30.75" thickBot="1" x14ac:dyDescent="0.3">
      <c r="A3" s="712"/>
      <c r="B3" s="619"/>
      <c r="C3" s="619"/>
      <c r="D3" s="290" t="s">
        <v>188</v>
      </c>
      <c r="E3" s="290" t="s">
        <v>189</v>
      </c>
      <c r="F3" s="622"/>
    </row>
    <row r="4" spans="1:6" ht="15.75" thickBot="1" x14ac:dyDescent="0.3">
      <c r="A4" s="709" t="s">
        <v>6</v>
      </c>
      <c r="B4" s="710"/>
      <c r="C4" s="417" t="s">
        <v>7</v>
      </c>
      <c r="D4" s="415">
        <v>1</v>
      </c>
      <c r="E4" s="415">
        <v>2</v>
      </c>
      <c r="F4" s="416">
        <v>3</v>
      </c>
    </row>
    <row r="5" spans="1:6" ht="15" customHeight="1" x14ac:dyDescent="0.25">
      <c r="A5" s="707" t="s">
        <v>191</v>
      </c>
      <c r="B5" s="708"/>
      <c r="C5" s="430" t="s">
        <v>15</v>
      </c>
      <c r="D5" s="385">
        <v>18573.61</v>
      </c>
      <c r="E5" s="385">
        <v>164993.1</v>
      </c>
      <c r="F5" s="386">
        <v>79105.62</v>
      </c>
    </row>
    <row r="6" spans="1:6" ht="15" customHeight="1" x14ac:dyDescent="0.25">
      <c r="A6" s="705" t="s">
        <v>192</v>
      </c>
      <c r="B6" s="706"/>
      <c r="C6" s="428" t="s">
        <v>18</v>
      </c>
      <c r="D6" s="376">
        <v>15009.49</v>
      </c>
      <c r="E6" s="376">
        <v>162015.34</v>
      </c>
      <c r="F6" s="387">
        <v>75327.56</v>
      </c>
    </row>
    <row r="7" spans="1:6" ht="15" customHeight="1" x14ac:dyDescent="0.25">
      <c r="A7" s="538" t="s">
        <v>478</v>
      </c>
      <c r="B7" s="304" t="s">
        <v>564</v>
      </c>
      <c r="C7" s="428" t="s">
        <v>27</v>
      </c>
      <c r="D7" s="376">
        <v>11846.61</v>
      </c>
      <c r="E7" s="376">
        <v>151504.18</v>
      </c>
      <c r="F7" s="387">
        <v>69927.820000000007</v>
      </c>
    </row>
    <row r="8" spans="1:6" ht="15" customHeight="1" x14ac:dyDescent="0.25">
      <c r="A8" s="538"/>
      <c r="B8" s="304" t="s">
        <v>565</v>
      </c>
      <c r="C8" s="428" t="s">
        <v>30</v>
      </c>
      <c r="D8" s="376">
        <v>142.75</v>
      </c>
      <c r="E8" s="376">
        <v>662.59</v>
      </c>
      <c r="F8" s="387">
        <v>315.61</v>
      </c>
    </row>
    <row r="9" spans="1:6" ht="15" customHeight="1" x14ac:dyDescent="0.25">
      <c r="A9" s="538"/>
      <c r="B9" s="304" t="s">
        <v>584</v>
      </c>
      <c r="C9" s="428" t="s">
        <v>31</v>
      </c>
      <c r="D9" s="376">
        <v>110.15</v>
      </c>
      <c r="E9" s="376">
        <v>404.37</v>
      </c>
      <c r="F9" s="387">
        <v>198.59</v>
      </c>
    </row>
    <row r="10" spans="1:6" ht="15" customHeight="1" x14ac:dyDescent="0.25">
      <c r="A10" s="538"/>
      <c r="B10" s="304" t="s">
        <v>566</v>
      </c>
      <c r="C10" s="428" t="s">
        <v>42</v>
      </c>
      <c r="D10" s="376">
        <v>3020.14</v>
      </c>
      <c r="E10" s="376">
        <v>9848.57</v>
      </c>
      <c r="F10" s="387">
        <v>5084.1400000000003</v>
      </c>
    </row>
    <row r="11" spans="1:6" ht="15" customHeight="1" x14ac:dyDescent="0.25">
      <c r="A11" s="705" t="s">
        <v>197</v>
      </c>
      <c r="B11" s="706"/>
      <c r="C11" s="428" t="s">
        <v>110</v>
      </c>
      <c r="D11" s="376">
        <v>3556.57</v>
      </c>
      <c r="E11" s="376">
        <v>2850.81</v>
      </c>
      <c r="F11" s="387">
        <v>3230.76</v>
      </c>
    </row>
    <row r="12" spans="1:6" ht="15" customHeight="1" x14ac:dyDescent="0.25">
      <c r="A12" s="705" t="s">
        <v>198</v>
      </c>
      <c r="B12" s="706"/>
      <c r="C12" s="428" t="s">
        <v>111</v>
      </c>
      <c r="D12" s="376">
        <v>7.55</v>
      </c>
      <c r="E12" s="376">
        <v>126.95</v>
      </c>
      <c r="F12" s="387">
        <v>547.29999999999995</v>
      </c>
    </row>
    <row r="13" spans="1:6" ht="15" customHeight="1" x14ac:dyDescent="0.25">
      <c r="A13" s="705" t="s">
        <v>199</v>
      </c>
      <c r="B13" s="706"/>
      <c r="C13" s="428" t="s">
        <v>113</v>
      </c>
      <c r="D13" s="376">
        <v>2509.75</v>
      </c>
      <c r="E13" s="376">
        <v>26494.25</v>
      </c>
      <c r="F13" s="387">
        <v>12603.5</v>
      </c>
    </row>
    <row r="14" spans="1:6" ht="15" customHeight="1" thickBot="1" x14ac:dyDescent="0.3">
      <c r="A14" s="703" t="s">
        <v>200</v>
      </c>
      <c r="B14" s="704"/>
      <c r="C14" s="429" t="s">
        <v>112</v>
      </c>
      <c r="D14" s="399">
        <v>0</v>
      </c>
      <c r="E14" s="399">
        <v>66.73</v>
      </c>
      <c r="F14" s="403">
        <v>18.05</v>
      </c>
    </row>
    <row r="15" spans="1:6" ht="15.75" thickBot="1" x14ac:dyDescent="0.3">
      <c r="A15" s="305"/>
      <c r="B15" s="306"/>
      <c r="C15" s="306"/>
      <c r="D15" s="305"/>
      <c r="E15" s="305"/>
      <c r="F15" s="305"/>
    </row>
    <row r="16" spans="1:6" ht="15.75" hidden="1" thickBot="1" x14ac:dyDescent="0.3">
      <c r="A16" s="305"/>
      <c r="B16" s="306"/>
      <c r="C16" s="307" t="s">
        <v>370</v>
      </c>
      <c r="D16" s="308">
        <f>D5+E5+F5</f>
        <v>262672.33</v>
      </c>
      <c r="E16" s="309" t="s">
        <v>371</v>
      </c>
      <c r="F16" s="305"/>
    </row>
    <row r="17" spans="1:6" ht="18.75" thickBot="1" x14ac:dyDescent="0.3">
      <c r="A17" s="305"/>
      <c r="B17" s="310"/>
      <c r="C17" s="305"/>
      <c r="D17" s="305"/>
      <c r="E17" s="311" t="s">
        <v>80</v>
      </c>
      <c r="F17" s="312" t="s">
        <v>81</v>
      </c>
    </row>
    <row r="18" spans="1:6" ht="37.5" customHeight="1" thickBot="1" x14ac:dyDescent="0.3">
      <c r="A18" s="305"/>
      <c r="B18" s="700" t="s">
        <v>612</v>
      </c>
      <c r="C18" s="701"/>
      <c r="D18" s="702"/>
      <c r="E18" s="313">
        <v>14</v>
      </c>
      <c r="F18" s="314">
        <v>29</v>
      </c>
    </row>
    <row r="19" spans="1:6" ht="35.25" customHeight="1" x14ac:dyDescent="0.25">
      <c r="B19" s="699" t="s">
        <v>613</v>
      </c>
      <c r="C19" s="699"/>
      <c r="D19" s="699"/>
    </row>
  </sheetData>
  <sheetProtection algorithmName="SHA-512" hashValue="CLZTdpFeRY03gzHLMdBFtxC1d21dJ0NmUFJTezb2Hrsah7t9e4w8Bc4d6ZNOj0QOohDVSjYgRs28nhUcmUdZGQ==" saltValue="kYpuVsJuYrNtzJrDmehwhA==" spinCount="100000" sheet="1" selectLockedCells="1"/>
  <mergeCells count="15">
    <mergeCell ref="A1:F1"/>
    <mergeCell ref="B19:D19"/>
    <mergeCell ref="B18:D18"/>
    <mergeCell ref="A14:B14"/>
    <mergeCell ref="A13:B13"/>
    <mergeCell ref="A12:B12"/>
    <mergeCell ref="A11:B11"/>
    <mergeCell ref="A6:B6"/>
    <mergeCell ref="A5:B5"/>
    <mergeCell ref="A4:B4"/>
    <mergeCell ref="A7:A10"/>
    <mergeCell ref="C2:C3"/>
    <mergeCell ref="A2:B3"/>
    <mergeCell ref="D2:E2"/>
    <mergeCell ref="F2:F3"/>
  </mergeCells>
  <conditionalFormatting sqref="E18:F18">
    <cfRule type="cellIs" dxfId="3" priority="18" stopIfTrue="1" operator="lessThan">
      <formula>0</formula>
    </cfRule>
    <cfRule type="containsBlanks" dxfId="2" priority="19" stopIfTrue="1">
      <formula>LEN(TRIM(E18))=0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tabColor theme="4"/>
  </sheetPr>
  <dimension ref="B1:L66"/>
  <sheetViews>
    <sheetView topLeftCell="A10" workbookViewId="0">
      <selection activeCell="B17" sqref="B17:E17"/>
    </sheetView>
  </sheetViews>
  <sheetFormatPr defaultColWidth="9.140625" defaultRowHeight="15" x14ac:dyDescent="0.25"/>
  <cols>
    <col min="1" max="1" width="2.42578125" style="100" customWidth="1"/>
    <col min="2" max="8" width="9.140625" style="100"/>
    <col min="9" max="9" width="10.42578125" style="100" customWidth="1"/>
    <col min="10" max="10" width="9.85546875" style="100" customWidth="1"/>
    <col min="11" max="11" width="10.7109375" style="100" customWidth="1"/>
    <col min="12" max="12" width="2.42578125" style="100" customWidth="1"/>
    <col min="13" max="16384" width="9.140625" style="100"/>
  </cols>
  <sheetData>
    <row r="1" spans="2:12" ht="15.75" x14ac:dyDescent="0.25">
      <c r="B1" s="739" t="s">
        <v>359</v>
      </c>
      <c r="C1" s="740"/>
      <c r="D1" s="740"/>
      <c r="H1" s="762" t="s">
        <v>303</v>
      </c>
      <c r="I1" s="762"/>
      <c r="J1" s="762"/>
      <c r="K1" s="762"/>
    </row>
    <row r="2" spans="2:12" ht="15.75" x14ac:dyDescent="0.25">
      <c r="B2" s="740"/>
      <c r="C2" s="740"/>
      <c r="D2" s="740"/>
      <c r="H2" s="762" t="s">
        <v>217</v>
      </c>
      <c r="I2" s="762"/>
      <c r="J2" s="762"/>
      <c r="K2" s="762"/>
    </row>
    <row r="3" spans="2:12" ht="15.75" x14ac:dyDescent="0.25">
      <c r="B3" s="740"/>
      <c r="C3" s="740"/>
      <c r="D3" s="740"/>
      <c r="H3" s="763" t="s">
        <v>219</v>
      </c>
      <c r="I3" s="763"/>
      <c r="J3" s="763"/>
      <c r="K3" s="763"/>
    </row>
    <row r="4" spans="2:12" ht="19.5" customHeight="1" x14ac:dyDescent="0.25">
      <c r="E4" s="764" t="e">
        <f>#REF!</f>
        <v>#REF!</v>
      </c>
      <c r="F4" s="764"/>
      <c r="G4" s="764"/>
      <c r="H4" s="764"/>
      <c r="I4" s="764"/>
    </row>
    <row r="5" spans="2:12" ht="15.75" x14ac:dyDescent="0.25">
      <c r="E5" s="765" t="s">
        <v>302</v>
      </c>
      <c r="F5" s="765"/>
      <c r="G5" s="765"/>
      <c r="H5" s="765"/>
      <c r="I5" s="765"/>
    </row>
    <row r="6" spans="2:12" ht="15.75" x14ac:dyDescent="0.25">
      <c r="E6" s="767" t="e">
        <f>#REF!</f>
        <v>#REF!</v>
      </c>
      <c r="F6" s="767"/>
      <c r="G6" s="768" t="e">
        <f>#REF!</f>
        <v>#REF!</v>
      </c>
      <c r="H6" s="768"/>
      <c r="I6" s="768"/>
      <c r="J6" s="768"/>
      <c r="K6" s="768"/>
      <c r="L6" s="768"/>
    </row>
    <row r="7" spans="2:12" ht="24" customHeight="1" x14ac:dyDescent="0.25">
      <c r="B7" s="758"/>
      <c r="C7" s="758"/>
      <c r="E7" s="714" t="s">
        <v>301</v>
      </c>
      <c r="F7" s="714"/>
      <c r="G7" s="714"/>
      <c r="H7" s="714"/>
      <c r="I7" s="714"/>
    </row>
    <row r="8" spans="2:12" ht="15.75" x14ac:dyDescent="0.25">
      <c r="B8" s="759"/>
      <c r="C8" s="759"/>
      <c r="D8" s="114"/>
      <c r="E8" s="760" t="s">
        <v>244</v>
      </c>
      <c r="F8" s="760"/>
      <c r="G8" s="760"/>
      <c r="H8" s="760"/>
      <c r="I8" s="760"/>
      <c r="J8" s="141"/>
      <c r="K8" s="141"/>
    </row>
    <row r="9" spans="2:12" ht="15.75" x14ac:dyDescent="0.25">
      <c r="C9" s="142"/>
      <c r="D9" s="114"/>
      <c r="E9" s="760" t="s">
        <v>376</v>
      </c>
      <c r="F9" s="760"/>
      <c r="G9" s="760"/>
      <c r="H9" s="760"/>
      <c r="I9" s="760"/>
      <c r="K9" s="142"/>
    </row>
    <row r="10" spans="2:12" ht="18.75" customHeight="1" x14ac:dyDescent="0.25">
      <c r="E10" s="760" t="s">
        <v>326</v>
      </c>
      <c r="F10" s="760"/>
      <c r="G10" s="760"/>
      <c r="H10" s="760"/>
      <c r="I10" s="760"/>
    </row>
    <row r="11" spans="2:12" ht="15.75" x14ac:dyDescent="0.25">
      <c r="E11" s="766" t="e">
        <f>#REF!</f>
        <v>#REF!</v>
      </c>
      <c r="F11" s="767"/>
      <c r="G11" s="767"/>
      <c r="H11" s="117" t="s">
        <v>234</v>
      </c>
      <c r="I11" s="116"/>
    </row>
    <row r="12" spans="2:12" ht="15.75" x14ac:dyDescent="0.25">
      <c r="E12" s="761" t="s">
        <v>221</v>
      </c>
      <c r="F12" s="761"/>
      <c r="G12" s="761"/>
      <c r="H12" s="761"/>
      <c r="I12" s="761"/>
    </row>
    <row r="13" spans="2:12" ht="11.25" customHeight="1" thickBot="1" x14ac:dyDescent="0.3">
      <c r="L13" s="210"/>
    </row>
    <row r="14" spans="2:12" ht="15.75" x14ac:dyDescent="0.25">
      <c r="B14" s="752"/>
      <c r="C14" s="753"/>
      <c r="D14" s="753"/>
      <c r="E14" s="753"/>
      <c r="F14" s="753" t="s">
        <v>1</v>
      </c>
      <c r="G14" s="753" t="s">
        <v>327</v>
      </c>
      <c r="H14" s="753" t="s">
        <v>4</v>
      </c>
      <c r="I14" s="753"/>
      <c r="J14" s="753"/>
      <c r="K14" s="756"/>
      <c r="L14" s="210"/>
    </row>
    <row r="15" spans="2:12" ht="16.5" thickBot="1" x14ac:dyDescent="0.3">
      <c r="B15" s="754"/>
      <c r="C15" s="755"/>
      <c r="D15" s="755"/>
      <c r="E15" s="755"/>
      <c r="F15" s="755"/>
      <c r="G15" s="755"/>
      <c r="H15" s="755" t="s">
        <v>328</v>
      </c>
      <c r="I15" s="755"/>
      <c r="J15" s="755" t="s">
        <v>329</v>
      </c>
      <c r="K15" s="757"/>
      <c r="L15" s="210"/>
    </row>
    <row r="16" spans="2:12" ht="15.75" x14ac:dyDescent="0.25">
      <c r="B16" s="744" t="s">
        <v>6</v>
      </c>
      <c r="C16" s="745"/>
      <c r="D16" s="745"/>
      <c r="E16" s="746"/>
      <c r="F16" s="148" t="s">
        <v>7</v>
      </c>
      <c r="G16" s="143">
        <v>1</v>
      </c>
      <c r="H16" s="747">
        <v>2</v>
      </c>
      <c r="I16" s="747"/>
      <c r="J16" s="747">
        <v>3</v>
      </c>
      <c r="K16" s="748"/>
      <c r="L16" s="210"/>
    </row>
    <row r="17" spans="2:12" ht="15.75" x14ac:dyDescent="0.25">
      <c r="B17" s="749" t="s">
        <v>330</v>
      </c>
      <c r="C17" s="750"/>
      <c r="D17" s="750"/>
      <c r="E17" s="751"/>
      <c r="F17" s="127" t="s">
        <v>15</v>
      </c>
      <c r="G17" s="144">
        <f>V!H6</f>
        <v>120267.38</v>
      </c>
      <c r="H17" s="727">
        <f>V!E6</f>
        <v>49041.83</v>
      </c>
      <c r="I17" s="728"/>
      <c r="J17" s="727">
        <f>V!F6</f>
        <v>50565.9</v>
      </c>
      <c r="K17" s="729"/>
      <c r="L17" s="210"/>
    </row>
    <row r="18" spans="2:12" ht="33" customHeight="1" x14ac:dyDescent="0.25">
      <c r="B18" s="741" t="s">
        <v>331</v>
      </c>
      <c r="C18" s="742"/>
      <c r="D18" s="742"/>
      <c r="E18" s="743"/>
      <c r="F18" s="127" t="s">
        <v>16</v>
      </c>
      <c r="G18" s="144">
        <f>V!H7</f>
        <v>4999.7700000000004</v>
      </c>
      <c r="H18" s="727">
        <f>V!E7</f>
        <v>2321.02</v>
      </c>
      <c r="I18" s="728"/>
      <c r="J18" s="727">
        <f>V!F7</f>
        <v>1932.75</v>
      </c>
      <c r="K18" s="729"/>
      <c r="L18" s="210"/>
    </row>
    <row r="19" spans="2:12" ht="15.75" x14ac:dyDescent="0.25">
      <c r="B19" s="724" t="s">
        <v>332</v>
      </c>
      <c r="C19" s="725"/>
      <c r="D19" s="725"/>
      <c r="E19" s="726"/>
      <c r="F19" s="127" t="s">
        <v>18</v>
      </c>
      <c r="G19" s="144">
        <f>V!H8</f>
        <v>390902.35</v>
      </c>
      <c r="H19" s="727">
        <f>V!E8</f>
        <v>152135.22</v>
      </c>
      <c r="I19" s="728"/>
      <c r="J19" s="727">
        <f>V!F8</f>
        <v>223488.92</v>
      </c>
      <c r="K19" s="729"/>
      <c r="L19" s="210"/>
    </row>
    <row r="20" spans="2:12" ht="15.75" x14ac:dyDescent="0.25">
      <c r="B20" s="724" t="s">
        <v>333</v>
      </c>
      <c r="C20" s="725"/>
      <c r="D20" s="725"/>
      <c r="E20" s="726"/>
      <c r="F20" s="127" t="s">
        <v>19</v>
      </c>
      <c r="G20" s="144">
        <f>V!H9</f>
        <v>17175.060000000001</v>
      </c>
      <c r="H20" s="727">
        <f>V!E9</f>
        <v>17175.060000000001</v>
      </c>
      <c r="I20" s="728"/>
      <c r="J20" s="727" t="s">
        <v>249</v>
      </c>
      <c r="K20" s="729"/>
      <c r="L20" s="210"/>
    </row>
    <row r="21" spans="2:12" ht="30.75" customHeight="1" x14ac:dyDescent="0.25">
      <c r="B21" s="736" t="s">
        <v>334</v>
      </c>
      <c r="C21" s="737"/>
      <c r="D21" s="737"/>
      <c r="E21" s="738"/>
      <c r="F21" s="127" t="s">
        <v>204</v>
      </c>
      <c r="G21" s="144">
        <f>V!H10</f>
        <v>11385.58</v>
      </c>
      <c r="H21" s="727">
        <f>V!E10</f>
        <v>11385.58</v>
      </c>
      <c r="I21" s="728"/>
      <c r="J21" s="727" t="s">
        <v>249</v>
      </c>
      <c r="K21" s="729"/>
      <c r="L21" s="210"/>
    </row>
    <row r="22" spans="2:12" ht="15.75" x14ac:dyDescent="0.25">
      <c r="B22" s="724" t="s">
        <v>335</v>
      </c>
      <c r="C22" s="725"/>
      <c r="D22" s="725"/>
      <c r="E22" s="726"/>
      <c r="F22" s="127" t="s">
        <v>20</v>
      </c>
      <c r="G22" s="144">
        <f>V!H11</f>
        <v>177041.7</v>
      </c>
      <c r="H22" s="727" t="s">
        <v>249</v>
      </c>
      <c r="I22" s="728"/>
      <c r="J22" s="727">
        <f>V!F11</f>
        <v>177041.7</v>
      </c>
      <c r="K22" s="729"/>
      <c r="L22" s="210"/>
    </row>
    <row r="23" spans="2:12" ht="15.75" x14ac:dyDescent="0.25">
      <c r="B23" s="724" t="s">
        <v>336</v>
      </c>
      <c r="C23" s="725"/>
      <c r="D23" s="725"/>
      <c r="E23" s="726"/>
      <c r="F23" s="127" t="s">
        <v>205</v>
      </c>
      <c r="G23" s="144">
        <f>V!H12</f>
        <v>72221.34</v>
      </c>
      <c r="H23" s="727" t="s">
        <v>249</v>
      </c>
      <c r="I23" s="728"/>
      <c r="J23" s="727">
        <f>V!F12</f>
        <v>72221.34</v>
      </c>
      <c r="K23" s="729"/>
      <c r="L23" s="210"/>
    </row>
    <row r="24" spans="2:12" ht="15.75" x14ac:dyDescent="0.25">
      <c r="B24" s="724" t="s">
        <v>369</v>
      </c>
      <c r="C24" s="725"/>
      <c r="D24" s="725"/>
      <c r="E24" s="726"/>
      <c r="F24" s="127" t="s">
        <v>21</v>
      </c>
      <c r="G24" s="144">
        <f>V!H13</f>
        <v>51995.72</v>
      </c>
      <c r="H24" s="727">
        <f>V!E13</f>
        <v>51850.239999999998</v>
      </c>
      <c r="I24" s="728"/>
      <c r="J24" s="727" t="s">
        <v>249</v>
      </c>
      <c r="K24" s="729"/>
      <c r="L24" s="210"/>
    </row>
    <row r="25" spans="2:12" ht="15.75" x14ac:dyDescent="0.25">
      <c r="B25" s="724" t="s">
        <v>337</v>
      </c>
      <c r="C25" s="725"/>
      <c r="D25" s="725"/>
      <c r="E25" s="726"/>
      <c r="F25" s="127" t="s">
        <v>22</v>
      </c>
      <c r="G25" s="144">
        <f>V!H14</f>
        <v>28495.97</v>
      </c>
      <c r="H25" s="727">
        <f>V!E14</f>
        <v>21208.53</v>
      </c>
      <c r="I25" s="728"/>
      <c r="J25" s="727">
        <f>V!F14</f>
        <v>5078.2</v>
      </c>
      <c r="K25" s="729"/>
      <c r="L25" s="210"/>
    </row>
    <row r="26" spans="2:12" ht="15.75" x14ac:dyDescent="0.25">
      <c r="B26" s="724" t="s">
        <v>338</v>
      </c>
      <c r="C26" s="725"/>
      <c r="D26" s="725"/>
      <c r="E26" s="726"/>
      <c r="F26" s="127" t="s">
        <v>34</v>
      </c>
      <c r="G26" s="144">
        <f>V!H15</f>
        <v>19424.060000000001</v>
      </c>
      <c r="H26" s="727">
        <f>V!E15</f>
        <v>14049.84</v>
      </c>
      <c r="I26" s="728"/>
      <c r="J26" s="727">
        <f>V!F15</f>
        <v>3712.52</v>
      </c>
      <c r="K26" s="729"/>
      <c r="L26" s="210"/>
    </row>
    <row r="27" spans="2:12" ht="15.75" x14ac:dyDescent="0.25">
      <c r="B27" s="724" t="s">
        <v>339</v>
      </c>
      <c r="C27" s="725"/>
      <c r="D27" s="725"/>
      <c r="E27" s="726"/>
      <c r="F27" s="127" t="s">
        <v>23</v>
      </c>
      <c r="G27" s="144">
        <f>V!H16</f>
        <v>11170.66</v>
      </c>
      <c r="H27" s="727">
        <f>V!E16</f>
        <v>3406.74</v>
      </c>
      <c r="I27" s="728"/>
      <c r="J27" s="727">
        <f>V!F16</f>
        <v>6777.01</v>
      </c>
      <c r="K27" s="729"/>
      <c r="L27" s="210"/>
    </row>
    <row r="28" spans="2:12" ht="15.75" x14ac:dyDescent="0.25">
      <c r="B28" s="724" t="s">
        <v>340</v>
      </c>
      <c r="C28" s="725"/>
      <c r="D28" s="725"/>
      <c r="E28" s="726"/>
      <c r="F28" s="127" t="s">
        <v>24</v>
      </c>
      <c r="G28" s="144">
        <f>V!H17</f>
        <v>24751.39</v>
      </c>
      <c r="H28" s="727">
        <f>V!E17</f>
        <v>24636.87</v>
      </c>
      <c r="I28" s="728"/>
      <c r="J28" s="727">
        <f>V!F17</f>
        <v>0</v>
      </c>
      <c r="K28" s="729"/>
      <c r="L28" s="210"/>
    </row>
    <row r="29" spans="2:12" ht="15.75" x14ac:dyDescent="0.25">
      <c r="B29" s="724" t="s">
        <v>341</v>
      </c>
      <c r="C29" s="725"/>
      <c r="D29" s="725"/>
      <c r="E29" s="726"/>
      <c r="F29" s="127" t="s">
        <v>25</v>
      </c>
      <c r="G29" s="144">
        <f>V!H18</f>
        <v>7571.61</v>
      </c>
      <c r="H29" s="727">
        <f>V!E18</f>
        <v>0</v>
      </c>
      <c r="I29" s="728"/>
      <c r="J29" s="727">
        <f>V!F18</f>
        <v>7571.31</v>
      </c>
      <c r="K29" s="729"/>
      <c r="L29" s="210"/>
    </row>
    <row r="30" spans="2:12" ht="15.75" x14ac:dyDescent="0.25">
      <c r="B30" s="724" t="s">
        <v>342</v>
      </c>
      <c r="C30" s="725"/>
      <c r="D30" s="725"/>
      <c r="E30" s="726"/>
      <c r="F30" s="127" t="s">
        <v>26</v>
      </c>
      <c r="G30" s="144">
        <f>V!H19</f>
        <v>17876.939999999999</v>
      </c>
      <c r="H30" s="727">
        <f>V!E19</f>
        <v>12077.24</v>
      </c>
      <c r="I30" s="728"/>
      <c r="J30" s="727">
        <f>V!F19</f>
        <v>3907.71</v>
      </c>
      <c r="K30" s="729"/>
      <c r="L30" s="210"/>
    </row>
    <row r="31" spans="2:12" ht="15.75" x14ac:dyDescent="0.25">
      <c r="B31" s="724" t="s">
        <v>343</v>
      </c>
      <c r="C31" s="725"/>
      <c r="D31" s="725"/>
      <c r="E31" s="726"/>
      <c r="F31" s="127" t="s">
        <v>27</v>
      </c>
      <c r="G31" s="144">
        <f>V!H20</f>
        <v>3269.49</v>
      </c>
      <c r="H31" s="727">
        <f>V!E20</f>
        <v>777.59</v>
      </c>
      <c r="I31" s="728"/>
      <c r="J31" s="727">
        <f>V!F20</f>
        <v>2301.7800000000002</v>
      </c>
      <c r="K31" s="729"/>
      <c r="L31" s="210"/>
    </row>
    <row r="32" spans="2:12" ht="15.75" x14ac:dyDescent="0.25">
      <c r="B32" s="724" t="s">
        <v>344</v>
      </c>
      <c r="C32" s="725"/>
      <c r="D32" s="725"/>
      <c r="E32" s="726"/>
      <c r="F32" s="127" t="s">
        <v>28</v>
      </c>
      <c r="G32" s="144">
        <f>V!H21</f>
        <v>1441.98</v>
      </c>
      <c r="H32" s="727">
        <f>V!E21</f>
        <v>0</v>
      </c>
      <c r="I32" s="728"/>
      <c r="J32" s="727">
        <f>V!F21</f>
        <v>1425.81</v>
      </c>
      <c r="K32" s="729"/>
      <c r="L32" s="210"/>
    </row>
    <row r="33" spans="2:12" ht="15.75" x14ac:dyDescent="0.25">
      <c r="B33" s="724" t="s">
        <v>345</v>
      </c>
      <c r="C33" s="725"/>
      <c r="D33" s="725"/>
      <c r="E33" s="726"/>
      <c r="F33" s="127" t="s">
        <v>29</v>
      </c>
      <c r="G33" s="144">
        <f>V!H22</f>
        <v>50111.839999999997</v>
      </c>
      <c r="H33" s="727">
        <f>V!E22</f>
        <v>21002.94</v>
      </c>
      <c r="I33" s="728"/>
      <c r="J33" s="727">
        <f>V!F22</f>
        <v>19385.400000000001</v>
      </c>
      <c r="K33" s="729"/>
      <c r="L33" s="210"/>
    </row>
    <row r="34" spans="2:12" ht="15.75" x14ac:dyDescent="0.25">
      <c r="B34" s="724" t="s">
        <v>44</v>
      </c>
      <c r="C34" s="725"/>
      <c r="D34" s="725"/>
      <c r="E34" s="726"/>
      <c r="F34" s="127" t="s">
        <v>30</v>
      </c>
      <c r="G34" s="144">
        <f>V!H27</f>
        <v>53810.12</v>
      </c>
      <c r="H34" s="727">
        <f>V!E27</f>
        <v>29430.080000000002</v>
      </c>
      <c r="I34" s="728"/>
      <c r="J34" s="727">
        <f>V!F27</f>
        <v>19305.09</v>
      </c>
      <c r="K34" s="729"/>
      <c r="L34" s="210"/>
    </row>
    <row r="35" spans="2:12" ht="15.75" x14ac:dyDescent="0.25">
      <c r="B35" s="724" t="s">
        <v>346</v>
      </c>
      <c r="C35" s="725"/>
      <c r="D35" s="725"/>
      <c r="E35" s="726"/>
      <c r="F35" s="127" t="s">
        <v>31</v>
      </c>
      <c r="G35" s="144">
        <f>V!H28</f>
        <v>77841.740000000005</v>
      </c>
      <c r="H35" s="727">
        <f>V!E28</f>
        <v>44170.51</v>
      </c>
      <c r="I35" s="728"/>
      <c r="J35" s="727">
        <f>V!F28</f>
        <v>10594.49</v>
      </c>
      <c r="K35" s="729"/>
      <c r="L35" s="210"/>
    </row>
    <row r="36" spans="2:12" ht="15.75" x14ac:dyDescent="0.25">
      <c r="B36" s="724" t="s">
        <v>347</v>
      </c>
      <c r="C36" s="725"/>
      <c r="D36" s="725"/>
      <c r="E36" s="726"/>
      <c r="F36" s="127" t="s">
        <v>35</v>
      </c>
      <c r="G36" s="144">
        <f>V!H29</f>
        <v>6142.78</v>
      </c>
      <c r="H36" s="727">
        <f>V!E29</f>
        <v>1894.18</v>
      </c>
      <c r="I36" s="728"/>
      <c r="J36" s="727">
        <f>V!F29</f>
        <v>582.04999999999995</v>
      </c>
      <c r="K36" s="729"/>
      <c r="L36" s="210"/>
    </row>
    <row r="37" spans="2:12" ht="15.75" x14ac:dyDescent="0.25">
      <c r="B37" s="724" t="s">
        <v>348</v>
      </c>
      <c r="C37" s="725"/>
      <c r="D37" s="725"/>
      <c r="E37" s="726"/>
      <c r="F37" s="127" t="s">
        <v>36</v>
      </c>
      <c r="G37" s="144">
        <f>V!H30</f>
        <v>25439.21</v>
      </c>
      <c r="H37" s="727">
        <f>V!E30</f>
        <v>24847.21</v>
      </c>
      <c r="I37" s="728"/>
      <c r="J37" s="727">
        <f>V!F30</f>
        <v>255.63</v>
      </c>
      <c r="K37" s="729"/>
      <c r="L37" s="210"/>
    </row>
    <row r="38" spans="2:12" ht="15.75" x14ac:dyDescent="0.25">
      <c r="B38" s="724" t="s">
        <v>349</v>
      </c>
      <c r="C38" s="725"/>
      <c r="D38" s="725"/>
      <c r="E38" s="726"/>
      <c r="F38" s="127" t="s">
        <v>37</v>
      </c>
      <c r="G38" s="144">
        <f>V!H31</f>
        <v>935.71</v>
      </c>
      <c r="H38" s="727">
        <f>V!E31</f>
        <v>773.28</v>
      </c>
      <c r="I38" s="728"/>
      <c r="J38" s="727">
        <f>V!F31</f>
        <v>31.86</v>
      </c>
      <c r="K38" s="729"/>
      <c r="L38" s="210"/>
    </row>
    <row r="39" spans="2:12" ht="15.75" x14ac:dyDescent="0.25">
      <c r="B39" s="724" t="s">
        <v>350</v>
      </c>
      <c r="C39" s="725"/>
      <c r="D39" s="725"/>
      <c r="E39" s="726"/>
      <c r="F39" s="127" t="s">
        <v>38</v>
      </c>
      <c r="G39" s="144">
        <f>V!H32</f>
        <v>3236.86</v>
      </c>
      <c r="H39" s="727">
        <f>V!E32</f>
        <v>2045.26</v>
      </c>
      <c r="I39" s="728"/>
      <c r="J39" s="727">
        <f>V!F32</f>
        <v>598.83000000000004</v>
      </c>
      <c r="K39" s="729"/>
      <c r="L39" s="210"/>
    </row>
    <row r="40" spans="2:12" ht="15.75" x14ac:dyDescent="0.25">
      <c r="B40" s="724" t="s">
        <v>351</v>
      </c>
      <c r="C40" s="725"/>
      <c r="D40" s="725"/>
      <c r="E40" s="726"/>
      <c r="F40" s="127" t="s">
        <v>39</v>
      </c>
      <c r="G40" s="144">
        <f>V!H33</f>
        <v>3726.03</v>
      </c>
      <c r="H40" s="727">
        <f>V!E33</f>
        <v>2303.91</v>
      </c>
      <c r="I40" s="728"/>
      <c r="J40" s="727">
        <f>V!F33</f>
        <v>764.96</v>
      </c>
      <c r="K40" s="729"/>
      <c r="L40" s="210"/>
    </row>
    <row r="41" spans="2:12" ht="15.75" x14ac:dyDescent="0.25">
      <c r="B41" s="724" t="s">
        <v>352</v>
      </c>
      <c r="C41" s="725"/>
      <c r="D41" s="725"/>
      <c r="E41" s="726"/>
      <c r="F41" s="127" t="s">
        <v>40</v>
      </c>
      <c r="G41" s="144" t="e">
        <f>V!#REF!</f>
        <v>#REF!</v>
      </c>
      <c r="H41" s="727" t="e">
        <f>V!#REF!</f>
        <v>#REF!</v>
      </c>
      <c r="I41" s="728"/>
      <c r="J41" s="727" t="e">
        <f>V!#REF!</f>
        <v>#REF!</v>
      </c>
      <c r="K41" s="729"/>
      <c r="L41" s="210"/>
    </row>
    <row r="42" spans="2:12" ht="15.75" x14ac:dyDescent="0.25">
      <c r="B42" s="724" t="s">
        <v>353</v>
      </c>
      <c r="C42" s="725"/>
      <c r="D42" s="725"/>
      <c r="E42" s="726"/>
      <c r="F42" s="127" t="s">
        <v>206</v>
      </c>
      <c r="G42" s="144">
        <f>V!H34</f>
        <v>2032.51</v>
      </c>
      <c r="H42" s="727">
        <f>V!E34</f>
        <v>830.94</v>
      </c>
      <c r="I42" s="728"/>
      <c r="J42" s="727">
        <f>V!F34</f>
        <v>239.52</v>
      </c>
      <c r="K42" s="729"/>
      <c r="L42" s="210"/>
    </row>
    <row r="43" spans="2:12" ht="15.75" x14ac:dyDescent="0.25">
      <c r="B43" s="724"/>
      <c r="C43" s="725"/>
      <c r="D43" s="725"/>
      <c r="E43" s="726"/>
      <c r="F43" s="127" t="s">
        <v>207</v>
      </c>
      <c r="G43" s="144" t="e">
        <f>V!#REF!</f>
        <v>#REF!</v>
      </c>
      <c r="H43" s="727" t="e">
        <f>V!#REF!</f>
        <v>#REF!</v>
      </c>
      <c r="I43" s="728"/>
      <c r="J43" s="727" t="e">
        <f>V!#REF!</f>
        <v>#REF!</v>
      </c>
      <c r="K43" s="729"/>
      <c r="L43" s="210"/>
    </row>
    <row r="44" spans="2:12" ht="15.75" x14ac:dyDescent="0.25">
      <c r="B44" s="724"/>
      <c r="C44" s="725"/>
      <c r="D44" s="725"/>
      <c r="E44" s="726"/>
      <c r="F44" s="127" t="s">
        <v>208</v>
      </c>
      <c r="G44" s="144" t="e">
        <f>V!#REF!</f>
        <v>#REF!</v>
      </c>
      <c r="H44" s="727" t="e">
        <f>V!#REF!</f>
        <v>#REF!</v>
      </c>
      <c r="I44" s="728"/>
      <c r="J44" s="727" t="e">
        <f>V!#REF!</f>
        <v>#REF!</v>
      </c>
      <c r="K44" s="729"/>
      <c r="L44" s="210"/>
    </row>
    <row r="45" spans="2:12" ht="16.5" thickBot="1" x14ac:dyDescent="0.3">
      <c r="B45" s="730" t="s">
        <v>354</v>
      </c>
      <c r="C45" s="731"/>
      <c r="D45" s="731"/>
      <c r="E45" s="732"/>
      <c r="F45" s="149" t="s">
        <v>41</v>
      </c>
      <c r="G45" s="145">
        <f>V!H37</f>
        <v>35084.57</v>
      </c>
      <c r="H45" s="733">
        <f>V!E37</f>
        <v>10910.5</v>
      </c>
      <c r="I45" s="734"/>
      <c r="J45" s="733">
        <f>V!F37</f>
        <v>7878.22</v>
      </c>
      <c r="K45" s="735"/>
      <c r="L45" s="210"/>
    </row>
    <row r="46" spans="2:12" ht="16.5" thickBot="1" x14ac:dyDescent="0.3">
      <c r="B46" s="718" t="s">
        <v>355</v>
      </c>
      <c r="C46" s="719"/>
      <c r="D46" s="719"/>
      <c r="E46" s="720"/>
      <c r="F46" s="146" t="s">
        <v>42</v>
      </c>
      <c r="G46" s="147">
        <f>V!H38</f>
        <v>642821.6</v>
      </c>
      <c r="H46" s="721">
        <f>V!E38</f>
        <v>274777.64</v>
      </c>
      <c r="I46" s="722"/>
      <c r="J46" s="721">
        <f>V!F38</f>
        <v>303954.40000000002</v>
      </c>
      <c r="K46" s="723"/>
      <c r="L46" s="210"/>
    </row>
    <row r="47" spans="2:12" ht="13.5" customHeight="1" x14ac:dyDescent="0.25">
      <c r="L47" s="210"/>
    </row>
    <row r="48" spans="2:12" ht="2.25" hidden="1" customHeight="1" x14ac:dyDescent="0.25">
      <c r="L48" s="210"/>
    </row>
    <row r="49" spans="2:12" ht="15" customHeight="1" x14ac:dyDescent="0.25">
      <c r="B49" s="716" t="s">
        <v>356</v>
      </c>
      <c r="C49" s="716"/>
      <c r="D49" s="716"/>
      <c r="F49" s="717"/>
      <c r="G49" s="717"/>
      <c r="I49" s="717" t="e">
        <f>#REF!</f>
        <v>#REF!</v>
      </c>
      <c r="J49" s="717"/>
      <c r="K49" s="717"/>
      <c r="L49" s="210"/>
    </row>
    <row r="50" spans="2:12" ht="15.75" x14ac:dyDescent="0.25">
      <c r="B50" s="713"/>
      <c r="C50" s="713"/>
      <c r="D50" s="713"/>
      <c r="F50" s="714" t="s">
        <v>223</v>
      </c>
      <c r="G50" s="714"/>
      <c r="I50" s="715" t="s">
        <v>224</v>
      </c>
      <c r="J50" s="715"/>
      <c r="K50" s="715"/>
      <c r="L50" s="210"/>
    </row>
    <row r="51" spans="2:12" ht="15.75" x14ac:dyDescent="0.25">
      <c r="B51" s="716" t="s">
        <v>225</v>
      </c>
      <c r="C51" s="716"/>
      <c r="D51" s="716"/>
      <c r="F51" s="717"/>
      <c r="G51" s="717"/>
      <c r="I51" s="717" t="e">
        <f>#REF!</f>
        <v>#REF!</v>
      </c>
      <c r="J51" s="717"/>
      <c r="K51" s="717"/>
      <c r="L51" s="210"/>
    </row>
    <row r="52" spans="2:12" ht="15.75" x14ac:dyDescent="0.25">
      <c r="B52" s="713"/>
      <c r="C52" s="713"/>
      <c r="D52" s="713"/>
      <c r="F52" s="714" t="s">
        <v>223</v>
      </c>
      <c r="G52" s="714"/>
      <c r="I52" s="715" t="s">
        <v>224</v>
      </c>
      <c r="J52" s="715"/>
      <c r="K52" s="715"/>
      <c r="L52" s="210"/>
    </row>
    <row r="53" spans="2:12" x14ac:dyDescent="0.25">
      <c r="L53" s="210"/>
    </row>
    <row r="54" spans="2:12" x14ac:dyDescent="0.25">
      <c r="L54" s="210"/>
    </row>
    <row r="55" spans="2:12" x14ac:dyDescent="0.25">
      <c r="L55" s="210"/>
    </row>
    <row r="56" spans="2:12" x14ac:dyDescent="0.25">
      <c r="L56" s="210"/>
    </row>
    <row r="57" spans="2:12" x14ac:dyDescent="0.25">
      <c r="L57" s="210"/>
    </row>
    <row r="58" spans="2:12" x14ac:dyDescent="0.25">
      <c r="L58" s="210"/>
    </row>
    <row r="59" spans="2:12" x14ac:dyDescent="0.25">
      <c r="L59" s="210"/>
    </row>
    <row r="60" spans="2:12" x14ac:dyDescent="0.25">
      <c r="L60" s="210"/>
    </row>
    <row r="61" spans="2:12" x14ac:dyDescent="0.25">
      <c r="L61" s="210"/>
    </row>
    <row r="62" spans="2:12" x14ac:dyDescent="0.25">
      <c r="L62" s="210"/>
    </row>
    <row r="63" spans="2:12" x14ac:dyDescent="0.25">
      <c r="L63" s="210"/>
    </row>
    <row r="64" spans="2:12" x14ac:dyDescent="0.25">
      <c r="L64" s="210"/>
    </row>
    <row r="65" spans="12:12" x14ac:dyDescent="0.25">
      <c r="L65" s="210"/>
    </row>
    <row r="66" spans="12:12" x14ac:dyDescent="0.25">
      <c r="L66" s="210"/>
    </row>
  </sheetData>
  <sheetProtection selectLockedCells="1"/>
  <mergeCells count="127">
    <mergeCell ref="E12:I12"/>
    <mergeCell ref="E10:I10"/>
    <mergeCell ref="H1:K1"/>
    <mergeCell ref="H2:K2"/>
    <mergeCell ref="H3:K3"/>
    <mergeCell ref="E4:I4"/>
    <mergeCell ref="E5:I5"/>
    <mergeCell ref="E11:G11"/>
    <mergeCell ref="E6:F6"/>
    <mergeCell ref="G6:L6"/>
    <mergeCell ref="B1:D3"/>
    <mergeCell ref="B18:E18"/>
    <mergeCell ref="H18:I18"/>
    <mergeCell ref="J18:K18"/>
    <mergeCell ref="B19:E19"/>
    <mergeCell ref="H19:I19"/>
    <mergeCell ref="J19:K19"/>
    <mergeCell ref="B16:E16"/>
    <mergeCell ref="H16:I16"/>
    <mergeCell ref="J16:K16"/>
    <mergeCell ref="B17:E17"/>
    <mergeCell ref="H17:I17"/>
    <mergeCell ref="J17:K17"/>
    <mergeCell ref="B14:E15"/>
    <mergeCell ref="F14:F15"/>
    <mergeCell ref="G14:G15"/>
    <mergeCell ref="H14:K14"/>
    <mergeCell ref="H15:I15"/>
    <mergeCell ref="J15:K15"/>
    <mergeCell ref="B7:C7"/>
    <mergeCell ref="E7:I7"/>
    <mergeCell ref="B8:C8"/>
    <mergeCell ref="E8:I8"/>
    <mergeCell ref="E9:I9"/>
    <mergeCell ref="B22:E22"/>
    <mergeCell ref="H22:I22"/>
    <mergeCell ref="J22:K22"/>
    <mergeCell ref="B23:E23"/>
    <mergeCell ref="H23:I23"/>
    <mergeCell ref="J23:K23"/>
    <mergeCell ref="B20:E20"/>
    <mergeCell ref="H20:I20"/>
    <mergeCell ref="J20:K20"/>
    <mergeCell ref="B21:E21"/>
    <mergeCell ref="H21:I21"/>
    <mergeCell ref="J21:K21"/>
    <mergeCell ref="B26:E26"/>
    <mergeCell ref="H26:I26"/>
    <mergeCell ref="J26:K26"/>
    <mergeCell ref="B27:E27"/>
    <mergeCell ref="H27:I27"/>
    <mergeCell ref="J27:K27"/>
    <mergeCell ref="B24:E24"/>
    <mergeCell ref="H24:I24"/>
    <mergeCell ref="J24:K24"/>
    <mergeCell ref="B25:E25"/>
    <mergeCell ref="H25:I25"/>
    <mergeCell ref="J25:K25"/>
    <mergeCell ref="B30:E30"/>
    <mergeCell ref="H30:I30"/>
    <mergeCell ref="J30:K30"/>
    <mergeCell ref="B31:E31"/>
    <mergeCell ref="H31:I31"/>
    <mergeCell ref="J31:K31"/>
    <mergeCell ref="B28:E28"/>
    <mergeCell ref="H28:I28"/>
    <mergeCell ref="J28:K28"/>
    <mergeCell ref="B29:E29"/>
    <mergeCell ref="H29:I29"/>
    <mergeCell ref="J29:K29"/>
    <mergeCell ref="B34:E34"/>
    <mergeCell ref="H34:I34"/>
    <mergeCell ref="J34:K34"/>
    <mergeCell ref="B35:E35"/>
    <mergeCell ref="H35:I35"/>
    <mergeCell ref="J35:K35"/>
    <mergeCell ref="B32:E32"/>
    <mergeCell ref="H32:I32"/>
    <mergeCell ref="J32:K32"/>
    <mergeCell ref="B33:E33"/>
    <mergeCell ref="H33:I33"/>
    <mergeCell ref="J33:K33"/>
    <mergeCell ref="B38:E38"/>
    <mergeCell ref="H38:I38"/>
    <mergeCell ref="J38:K38"/>
    <mergeCell ref="B39:E39"/>
    <mergeCell ref="H39:I39"/>
    <mergeCell ref="J39:K39"/>
    <mergeCell ref="B36:E36"/>
    <mergeCell ref="H36:I36"/>
    <mergeCell ref="J36:K36"/>
    <mergeCell ref="B37:E37"/>
    <mergeCell ref="H37:I37"/>
    <mergeCell ref="J37:K37"/>
    <mergeCell ref="B42:E42"/>
    <mergeCell ref="H42:I42"/>
    <mergeCell ref="J42:K42"/>
    <mergeCell ref="B43:E43"/>
    <mergeCell ref="H43:I43"/>
    <mergeCell ref="J43:K43"/>
    <mergeCell ref="B40:E40"/>
    <mergeCell ref="H40:I40"/>
    <mergeCell ref="J40:K40"/>
    <mergeCell ref="B41:E41"/>
    <mergeCell ref="H41:I41"/>
    <mergeCell ref="J41:K41"/>
    <mergeCell ref="B46:E46"/>
    <mergeCell ref="H46:I46"/>
    <mergeCell ref="J46:K46"/>
    <mergeCell ref="B49:D49"/>
    <mergeCell ref="F49:G49"/>
    <mergeCell ref="I49:K49"/>
    <mergeCell ref="B44:E44"/>
    <mergeCell ref="H44:I44"/>
    <mergeCell ref="J44:K44"/>
    <mergeCell ref="B45:E45"/>
    <mergeCell ref="H45:I45"/>
    <mergeCell ref="J45:K45"/>
    <mergeCell ref="B52:D52"/>
    <mergeCell ref="F52:G52"/>
    <mergeCell ref="I52:K52"/>
    <mergeCell ref="B50:D50"/>
    <mergeCell ref="F50:G50"/>
    <mergeCell ref="I50:K50"/>
    <mergeCell ref="B51:D51"/>
    <mergeCell ref="F51:G51"/>
    <mergeCell ref="I51:K51"/>
  </mergeCells>
  <pageMargins left="0.15748031496062992" right="0.11811023622047245" top="0.43307086614173229" bottom="0.23622047244094491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theme="4"/>
    <pageSetUpPr fitToPage="1"/>
  </sheetPr>
  <dimension ref="B1:K89"/>
  <sheetViews>
    <sheetView topLeftCell="A40" zoomScale="85" zoomScaleNormal="85" workbookViewId="0">
      <selection activeCell="D13" sqref="D13:J13"/>
    </sheetView>
  </sheetViews>
  <sheetFormatPr defaultColWidth="9.140625" defaultRowHeight="15" x14ac:dyDescent="0.25"/>
  <cols>
    <col min="1" max="1" width="5" style="100" customWidth="1"/>
    <col min="2" max="3" width="9.140625" style="100"/>
    <col min="4" max="4" width="7.85546875" style="100" customWidth="1"/>
    <col min="5" max="5" width="15.5703125" style="100" customWidth="1"/>
    <col min="6" max="6" width="6.7109375" style="100" customWidth="1"/>
    <col min="7" max="7" width="8.42578125" style="100" customWidth="1"/>
    <col min="8" max="8" width="9.7109375" style="100" customWidth="1"/>
    <col min="9" max="9" width="9.28515625" style="100" customWidth="1"/>
    <col min="10" max="10" width="12.85546875" style="100" customWidth="1"/>
    <col min="11" max="11" width="14" style="100" customWidth="1"/>
    <col min="12" max="12" width="9.5703125" style="100" customWidth="1"/>
    <col min="13" max="16384" width="9.140625" style="100"/>
  </cols>
  <sheetData>
    <row r="1" spans="2:11" ht="15.75" customHeight="1" x14ac:dyDescent="0.25">
      <c r="B1" s="739" t="s">
        <v>359</v>
      </c>
      <c r="C1" s="740"/>
      <c r="D1" s="740"/>
      <c r="H1" s="762" t="s">
        <v>303</v>
      </c>
      <c r="I1" s="762"/>
      <c r="J1" s="762"/>
      <c r="K1" s="762"/>
    </row>
    <row r="2" spans="2:11" ht="15.75" x14ac:dyDescent="0.25">
      <c r="B2" s="740"/>
      <c r="C2" s="740"/>
      <c r="D2" s="740"/>
      <c r="H2" s="762" t="s">
        <v>217</v>
      </c>
      <c r="I2" s="762"/>
      <c r="J2" s="762"/>
      <c r="K2" s="762"/>
    </row>
    <row r="3" spans="2:11" ht="15.75" customHeight="1" x14ac:dyDescent="0.25">
      <c r="B3" s="740"/>
      <c r="C3" s="740"/>
      <c r="D3" s="740"/>
      <c r="G3" s="762" t="s">
        <v>219</v>
      </c>
      <c r="H3" s="762"/>
      <c r="I3" s="762"/>
      <c r="J3" s="762"/>
      <c r="K3" s="762"/>
    </row>
    <row r="5" spans="2:11" ht="15.75" x14ac:dyDescent="0.25">
      <c r="E5" s="764" t="e">
        <f>#REF!</f>
        <v>#REF!</v>
      </c>
      <c r="F5" s="764"/>
      <c r="G5" s="764"/>
      <c r="H5" s="764"/>
      <c r="I5" s="764"/>
    </row>
    <row r="6" spans="2:11" ht="15.75" x14ac:dyDescent="0.25">
      <c r="E6" s="765" t="s">
        <v>302</v>
      </c>
      <c r="F6" s="765"/>
      <c r="G6" s="765"/>
      <c r="H6" s="765"/>
      <c r="I6" s="765"/>
    </row>
    <row r="7" spans="2:11" ht="15.75" x14ac:dyDescent="0.25">
      <c r="E7" s="767" t="e">
        <f>#REF!</f>
        <v>#REF!</v>
      </c>
      <c r="F7" s="767"/>
      <c r="G7" s="768" t="e">
        <f>#REF!</f>
        <v>#REF!</v>
      </c>
      <c r="H7" s="768"/>
      <c r="I7" s="768"/>
      <c r="J7" s="768"/>
      <c r="K7" s="768"/>
    </row>
    <row r="8" spans="2:11" ht="15.75" x14ac:dyDescent="0.25">
      <c r="B8" s="758"/>
      <c r="C8" s="758"/>
      <c r="E8" s="714" t="s">
        <v>301</v>
      </c>
      <c r="F8" s="714"/>
      <c r="G8" s="714"/>
      <c r="H8" s="714"/>
      <c r="I8" s="714"/>
    </row>
    <row r="9" spans="2:11" ht="15.75" x14ac:dyDescent="0.25">
      <c r="B9" s="759"/>
      <c r="C9" s="759"/>
    </row>
    <row r="10" spans="2:11" x14ac:dyDescent="0.25">
      <c r="B10" s="758"/>
      <c r="C10" s="758"/>
    </row>
    <row r="11" spans="2:11" ht="15.75" x14ac:dyDescent="0.25">
      <c r="B11" s="772"/>
      <c r="C11" s="772"/>
      <c r="D11" s="760" t="s">
        <v>300</v>
      </c>
      <c r="E11" s="760"/>
      <c r="F11" s="760"/>
      <c r="G11" s="760"/>
      <c r="H11" s="760"/>
      <c r="I11" s="760"/>
      <c r="J11" s="760"/>
      <c r="K11" s="101"/>
    </row>
    <row r="12" spans="2:11" ht="15.75" x14ac:dyDescent="0.25">
      <c r="B12" s="101"/>
      <c r="C12" s="101"/>
      <c r="D12" s="760" t="s">
        <v>377</v>
      </c>
      <c r="E12" s="773"/>
      <c r="F12" s="773"/>
      <c r="G12" s="773"/>
      <c r="H12" s="773"/>
      <c r="I12" s="773"/>
      <c r="J12" s="773"/>
      <c r="K12" s="101"/>
    </row>
    <row r="13" spans="2:11" ht="15.75" x14ac:dyDescent="0.25">
      <c r="B13" s="101"/>
      <c r="C13" s="101"/>
      <c r="D13" s="760" t="s">
        <v>299</v>
      </c>
      <c r="E13" s="760"/>
      <c r="F13" s="760"/>
      <c r="G13" s="760"/>
      <c r="H13" s="760"/>
      <c r="I13" s="760"/>
      <c r="J13" s="760"/>
      <c r="K13" s="101"/>
    </row>
    <row r="14" spans="2:11" ht="15.75" x14ac:dyDescent="0.25">
      <c r="B14" s="101"/>
      <c r="C14" s="101"/>
      <c r="D14" s="115"/>
      <c r="E14" s="766" t="e">
        <f>#REF!</f>
        <v>#REF!</v>
      </c>
      <c r="F14" s="767"/>
      <c r="G14" s="767"/>
      <c r="H14" s="117" t="s">
        <v>298</v>
      </c>
      <c r="I14" s="116"/>
      <c r="J14" s="115"/>
      <c r="K14" s="101"/>
    </row>
    <row r="15" spans="2:11" ht="15.75" customHeight="1" x14ac:dyDescent="0.25">
      <c r="B15" s="101"/>
      <c r="C15" s="101"/>
      <c r="D15" s="115"/>
      <c r="E15" s="761" t="s">
        <v>297</v>
      </c>
      <c r="F15" s="761"/>
      <c r="G15" s="761"/>
      <c r="H15" s="761"/>
      <c r="I15" s="761"/>
      <c r="J15" s="115"/>
      <c r="K15" s="101"/>
    </row>
    <row r="16" spans="2:11" ht="16.5" thickBot="1" x14ac:dyDescent="0.3">
      <c r="B16" s="114"/>
      <c r="C16" s="114"/>
      <c r="D16" s="114"/>
      <c r="E16" s="114"/>
      <c r="F16" s="101"/>
      <c r="G16" s="101"/>
      <c r="H16" s="101"/>
      <c r="I16" s="101"/>
      <c r="J16" s="101"/>
      <c r="K16" s="101"/>
    </row>
    <row r="17" spans="2:11" ht="13.5" customHeight="1" x14ac:dyDescent="0.25">
      <c r="B17" s="796" t="s">
        <v>45</v>
      </c>
      <c r="C17" s="770"/>
      <c r="D17" s="770"/>
      <c r="E17" s="797"/>
      <c r="F17" s="783" t="s">
        <v>1</v>
      </c>
      <c r="G17" s="769" t="s">
        <v>46</v>
      </c>
      <c r="H17" s="770"/>
      <c r="I17" s="770"/>
      <c r="J17" s="780" t="s">
        <v>294</v>
      </c>
      <c r="K17" s="777" t="s">
        <v>293</v>
      </c>
    </row>
    <row r="18" spans="2:11" ht="18" customHeight="1" x14ac:dyDescent="0.25">
      <c r="B18" s="798"/>
      <c r="C18" s="799"/>
      <c r="D18" s="799"/>
      <c r="E18" s="800"/>
      <c r="F18" s="784"/>
      <c r="G18" s="779" t="s">
        <v>47</v>
      </c>
      <c r="H18" s="112" t="s">
        <v>4</v>
      </c>
      <c r="I18" s="771" t="s">
        <v>292</v>
      </c>
      <c r="J18" s="781"/>
      <c r="K18" s="778"/>
    </row>
    <row r="19" spans="2:11" ht="33.75" customHeight="1" x14ac:dyDescent="0.25">
      <c r="B19" s="798"/>
      <c r="C19" s="799"/>
      <c r="D19" s="799"/>
      <c r="E19" s="800"/>
      <c r="F19" s="784"/>
      <c r="G19" s="779"/>
      <c r="H19" s="111" t="s">
        <v>48</v>
      </c>
      <c r="I19" s="771"/>
      <c r="J19" s="781"/>
      <c r="K19" s="778"/>
    </row>
    <row r="20" spans="2:11" ht="17.25" customHeight="1" thickBot="1" x14ac:dyDescent="0.3">
      <c r="B20" s="754" t="s">
        <v>6</v>
      </c>
      <c r="C20" s="755"/>
      <c r="D20" s="755"/>
      <c r="E20" s="795"/>
      <c r="F20" s="125" t="s">
        <v>7</v>
      </c>
      <c r="G20" s="120">
        <v>1</v>
      </c>
      <c r="H20" s="110">
        <v>2</v>
      </c>
      <c r="I20" s="110">
        <v>3</v>
      </c>
      <c r="J20" s="110">
        <v>4</v>
      </c>
      <c r="K20" s="109">
        <v>5</v>
      </c>
    </row>
    <row r="21" spans="2:11" ht="38.25" customHeight="1" x14ac:dyDescent="0.25">
      <c r="B21" s="801" t="s">
        <v>296</v>
      </c>
      <c r="C21" s="802"/>
      <c r="D21" s="802"/>
      <c r="E21" s="803"/>
      <c r="F21" s="126" t="s">
        <v>15</v>
      </c>
      <c r="G21" s="121">
        <f>VI!E7</f>
        <v>721388.7</v>
      </c>
      <c r="H21" s="108">
        <f>VI!F7</f>
        <v>9138.33</v>
      </c>
      <c r="I21" s="108">
        <f>VI!G7</f>
        <v>714894.27</v>
      </c>
      <c r="J21" s="108">
        <f>VI!H7</f>
        <v>120597.9</v>
      </c>
      <c r="K21" s="107">
        <f>VI!I7</f>
        <v>143228.12</v>
      </c>
    </row>
    <row r="22" spans="2:11" ht="18.75" customHeight="1" x14ac:dyDescent="0.25">
      <c r="B22" s="774" t="s">
        <v>50</v>
      </c>
      <c r="C22" s="775"/>
      <c r="D22" s="775"/>
      <c r="E22" s="776"/>
      <c r="F22" s="127" t="s">
        <v>18</v>
      </c>
      <c r="G22" s="121">
        <f>VI!E8</f>
        <v>0</v>
      </c>
      <c r="H22" s="108">
        <f>VI!F8</f>
        <v>0</v>
      </c>
      <c r="I22" s="108">
        <f>VI!G8</f>
        <v>0</v>
      </c>
      <c r="J22" s="108">
        <f>VI!H8</f>
        <v>0</v>
      </c>
      <c r="K22" s="107">
        <f>VI!I8</f>
        <v>0</v>
      </c>
    </row>
    <row r="23" spans="2:11" ht="18.75" customHeight="1" x14ac:dyDescent="0.25">
      <c r="B23" s="724" t="s">
        <v>51</v>
      </c>
      <c r="C23" s="725"/>
      <c r="D23" s="725"/>
      <c r="E23" s="726"/>
      <c r="F23" s="127" t="s">
        <v>30</v>
      </c>
      <c r="G23" s="121">
        <f>VI!E9</f>
        <v>0</v>
      </c>
      <c r="H23" s="108">
        <f>VI!F9</f>
        <v>0</v>
      </c>
      <c r="I23" s="108">
        <f>VI!G9</f>
        <v>0</v>
      </c>
      <c r="J23" s="108">
        <f>VI!H9</f>
        <v>0</v>
      </c>
      <c r="K23" s="107">
        <f>VI!I9</f>
        <v>0</v>
      </c>
    </row>
    <row r="24" spans="2:11" ht="18.75" customHeight="1" x14ac:dyDescent="0.25">
      <c r="B24" s="774" t="s">
        <v>52</v>
      </c>
      <c r="C24" s="775"/>
      <c r="D24" s="775"/>
      <c r="E24" s="776"/>
      <c r="F24" s="127" t="s">
        <v>31</v>
      </c>
      <c r="G24" s="121">
        <f>VI!E10</f>
        <v>156956.01</v>
      </c>
      <c r="H24" s="108">
        <f>VI!F10</f>
        <v>2612.9699999999998</v>
      </c>
      <c r="I24" s="108">
        <f>VI!G10</f>
        <v>155699.78</v>
      </c>
      <c r="J24" s="108">
        <f>VI!H10</f>
        <v>51596.18</v>
      </c>
      <c r="K24" s="107">
        <f>VI!I10</f>
        <v>71657.09</v>
      </c>
    </row>
    <row r="25" spans="2:11" ht="18.75" customHeight="1" x14ac:dyDescent="0.25">
      <c r="B25" s="774" t="s">
        <v>53</v>
      </c>
      <c r="C25" s="775"/>
      <c r="D25" s="775"/>
      <c r="E25" s="776"/>
      <c r="F25" s="127" t="s">
        <v>42</v>
      </c>
      <c r="G25" s="121">
        <f>VI!E11</f>
        <v>1966.22</v>
      </c>
      <c r="H25" s="108">
        <f>VI!F11</f>
        <v>0</v>
      </c>
      <c r="I25" s="108">
        <f>VI!G11</f>
        <v>1893.6</v>
      </c>
      <c r="J25" s="108">
        <f>VI!H11</f>
        <v>700.25</v>
      </c>
      <c r="K25" s="107">
        <f>VI!I11</f>
        <v>784.98</v>
      </c>
    </row>
    <row r="26" spans="2:11" ht="18.75" customHeight="1" x14ac:dyDescent="0.25">
      <c r="B26" s="774" t="s">
        <v>54</v>
      </c>
      <c r="C26" s="775"/>
      <c r="D26" s="775"/>
      <c r="E26" s="776"/>
      <c r="F26" s="127" t="s">
        <v>110</v>
      </c>
      <c r="G26" s="121">
        <f>VI!E14</f>
        <v>5752.2</v>
      </c>
      <c r="H26" s="108">
        <f>VI!F14</f>
        <v>756</v>
      </c>
      <c r="I26" s="108">
        <f>VI!G14</f>
        <v>5752.2</v>
      </c>
      <c r="J26" s="108">
        <f>VI!H14</f>
        <v>939.65</v>
      </c>
      <c r="K26" s="107">
        <f>VI!I14</f>
        <v>964.24</v>
      </c>
    </row>
    <row r="27" spans="2:11" ht="18.75" customHeight="1" x14ac:dyDescent="0.25">
      <c r="B27" s="774" t="s">
        <v>55</v>
      </c>
      <c r="C27" s="775"/>
      <c r="D27" s="775"/>
      <c r="E27" s="776"/>
      <c r="F27" s="127" t="s">
        <v>111</v>
      </c>
      <c r="G27" s="121">
        <f>VI!E15</f>
        <v>192783.5</v>
      </c>
      <c r="H27" s="108">
        <f>VI!F15</f>
        <v>0.05</v>
      </c>
      <c r="I27" s="108">
        <f>VI!G15</f>
        <v>184681.45</v>
      </c>
      <c r="J27" s="108">
        <f>VI!H15</f>
        <v>5784.9</v>
      </c>
      <c r="K27" s="107">
        <f>VI!I15</f>
        <v>6163.95</v>
      </c>
    </row>
    <row r="28" spans="2:11" ht="18.75" customHeight="1" x14ac:dyDescent="0.25">
      <c r="B28" s="774" t="s">
        <v>56</v>
      </c>
      <c r="C28" s="775"/>
      <c r="D28" s="775"/>
      <c r="E28" s="776"/>
      <c r="F28" s="127" t="s">
        <v>113</v>
      </c>
      <c r="G28" s="121">
        <f>VI!E16</f>
        <v>2175.0100000000002</v>
      </c>
      <c r="H28" s="108">
        <f>VI!F16</f>
        <v>0</v>
      </c>
      <c r="I28" s="108">
        <f>VI!G16</f>
        <v>2114.36</v>
      </c>
      <c r="J28" s="108">
        <f>VI!H16</f>
        <v>600.80999999999995</v>
      </c>
      <c r="K28" s="107">
        <f>VI!I16</f>
        <v>953.45</v>
      </c>
    </row>
    <row r="29" spans="2:11" ht="18.75" customHeight="1" x14ac:dyDescent="0.25">
      <c r="B29" s="774" t="s">
        <v>57</v>
      </c>
      <c r="C29" s="775"/>
      <c r="D29" s="775"/>
      <c r="E29" s="776"/>
      <c r="F29" s="127" t="s">
        <v>112</v>
      </c>
      <c r="G29" s="121">
        <f>VI!E17</f>
        <v>18256.810000000001</v>
      </c>
      <c r="H29" s="108">
        <f>VI!F17</f>
        <v>0</v>
      </c>
      <c r="I29" s="108">
        <f>VI!G17</f>
        <v>18256.810000000001</v>
      </c>
      <c r="J29" s="108">
        <f>VI!H17</f>
        <v>3069.76</v>
      </c>
      <c r="K29" s="107">
        <f>VI!I17</f>
        <v>3671.13</v>
      </c>
    </row>
    <row r="30" spans="2:11" ht="18.75" customHeight="1" x14ac:dyDescent="0.25">
      <c r="B30" s="774" t="s">
        <v>58</v>
      </c>
      <c r="C30" s="775"/>
      <c r="D30" s="775"/>
      <c r="E30" s="776"/>
      <c r="F30" s="127" t="s">
        <v>114</v>
      </c>
      <c r="G30" s="121">
        <f>VI!E18</f>
        <v>8613.3700000000008</v>
      </c>
      <c r="H30" s="108">
        <f>VI!F18</f>
        <v>45</v>
      </c>
      <c r="I30" s="108">
        <f>VI!G18</f>
        <v>8613.3700000000008</v>
      </c>
      <c r="J30" s="108">
        <f>VI!H18</f>
        <v>11841.25</v>
      </c>
      <c r="K30" s="107">
        <f>VI!I18</f>
        <v>14238.08</v>
      </c>
    </row>
    <row r="31" spans="2:11" ht="18.75" customHeight="1" x14ac:dyDescent="0.25">
      <c r="B31" s="774" t="s">
        <v>59</v>
      </c>
      <c r="C31" s="775"/>
      <c r="D31" s="775"/>
      <c r="E31" s="776"/>
      <c r="F31" s="127" t="s">
        <v>115</v>
      </c>
      <c r="G31" s="121">
        <f>VI!E19</f>
        <v>10021.1</v>
      </c>
      <c r="H31" s="108">
        <f>VI!F19</f>
        <v>545.6</v>
      </c>
      <c r="I31" s="108">
        <f>VI!G19</f>
        <v>10021.1</v>
      </c>
      <c r="J31" s="108">
        <f>VI!H19</f>
        <v>3269.5</v>
      </c>
      <c r="K31" s="107">
        <f>VI!I19</f>
        <v>3209.47</v>
      </c>
    </row>
    <row r="32" spans="2:11" ht="18.75" customHeight="1" x14ac:dyDescent="0.25">
      <c r="B32" s="774" t="s">
        <v>60</v>
      </c>
      <c r="C32" s="775"/>
      <c r="D32" s="775"/>
      <c r="E32" s="776"/>
      <c r="F32" s="127" t="s">
        <v>116</v>
      </c>
      <c r="G32" s="121">
        <f>VI!E20</f>
        <v>8.7100000000000009</v>
      </c>
      <c r="H32" s="108">
        <f>VI!F20</f>
        <v>0</v>
      </c>
      <c r="I32" s="108">
        <f>VI!G20</f>
        <v>8.7100000000000009</v>
      </c>
      <c r="J32" s="108">
        <f>VI!H20</f>
        <v>8.5</v>
      </c>
      <c r="K32" s="107">
        <f>VI!I20</f>
        <v>5.74</v>
      </c>
    </row>
    <row r="33" spans="2:11" ht="18.75" customHeight="1" x14ac:dyDescent="0.25">
      <c r="B33" s="774" t="s">
        <v>61</v>
      </c>
      <c r="C33" s="775"/>
      <c r="D33" s="775"/>
      <c r="E33" s="776"/>
      <c r="F33" s="127" t="s">
        <v>117</v>
      </c>
      <c r="G33" s="122" t="s">
        <v>249</v>
      </c>
      <c r="H33" s="106" t="s">
        <v>249</v>
      </c>
      <c r="I33" s="106" t="s">
        <v>249</v>
      </c>
      <c r="J33" s="108">
        <f>VI!H21</f>
        <v>0</v>
      </c>
      <c r="K33" s="107">
        <f>VI!I21</f>
        <v>0</v>
      </c>
    </row>
    <row r="34" spans="2:11" ht="18.75" customHeight="1" x14ac:dyDescent="0.25">
      <c r="B34" s="774" t="s">
        <v>62</v>
      </c>
      <c r="C34" s="775"/>
      <c r="D34" s="775"/>
      <c r="E34" s="776"/>
      <c r="F34" s="127" t="s">
        <v>118</v>
      </c>
      <c r="G34" s="122" t="s">
        <v>249</v>
      </c>
      <c r="H34" s="106" t="s">
        <v>249</v>
      </c>
      <c r="I34" s="106" t="s">
        <v>249</v>
      </c>
      <c r="J34" s="108">
        <f>VI!H22</f>
        <v>0</v>
      </c>
      <c r="K34" s="107">
        <f>VI!I22</f>
        <v>0</v>
      </c>
    </row>
    <row r="35" spans="2:11" ht="18.75" customHeight="1" x14ac:dyDescent="0.25">
      <c r="B35" s="774" t="s">
        <v>63</v>
      </c>
      <c r="C35" s="775"/>
      <c r="D35" s="775"/>
      <c r="E35" s="776"/>
      <c r="F35" s="127" t="s">
        <v>119</v>
      </c>
      <c r="G35" s="121">
        <f>VI!E23</f>
        <v>0</v>
      </c>
      <c r="H35" s="108">
        <f>VI!F23</f>
        <v>0</v>
      </c>
      <c r="I35" s="108">
        <f>VI!G23</f>
        <v>0</v>
      </c>
      <c r="J35" s="108">
        <f>VI!H23</f>
        <v>0</v>
      </c>
      <c r="K35" s="107">
        <f>VI!I23</f>
        <v>0</v>
      </c>
    </row>
    <row r="36" spans="2:11" ht="18.75" customHeight="1" thickBot="1" x14ac:dyDescent="0.3">
      <c r="B36" s="787" t="s">
        <v>64</v>
      </c>
      <c r="C36" s="788"/>
      <c r="D36" s="788"/>
      <c r="E36" s="789"/>
      <c r="F36" s="128" t="s">
        <v>120</v>
      </c>
      <c r="G36" s="123" t="s">
        <v>249</v>
      </c>
      <c r="H36" s="105" t="s">
        <v>249</v>
      </c>
      <c r="I36" s="105" t="s">
        <v>249</v>
      </c>
      <c r="J36" s="118">
        <f>VI!H24</f>
        <v>4674.96</v>
      </c>
      <c r="K36" s="119">
        <f>VI!I24</f>
        <v>4200.09</v>
      </c>
    </row>
    <row r="37" spans="2:11" ht="18.75" customHeight="1" thickBot="1" x14ac:dyDescent="0.3">
      <c r="B37" s="814" t="s">
        <v>295</v>
      </c>
      <c r="C37" s="815"/>
      <c r="D37" s="815"/>
      <c r="E37" s="816"/>
      <c r="F37" s="129" t="s">
        <v>121</v>
      </c>
      <c r="G37" s="124" t="s">
        <v>249</v>
      </c>
      <c r="H37" s="104" t="s">
        <v>249</v>
      </c>
      <c r="I37" s="104" t="s">
        <v>249</v>
      </c>
      <c r="J37" s="104">
        <f>VI!H25</f>
        <v>203218.64</v>
      </c>
      <c r="K37" s="103">
        <f>VI!I25</f>
        <v>249195.4</v>
      </c>
    </row>
    <row r="38" spans="2:11" ht="15.75" x14ac:dyDescent="0.25">
      <c r="B38" s="101"/>
      <c r="C38" s="101"/>
      <c r="D38" s="101"/>
      <c r="E38" s="101"/>
      <c r="F38" s="113"/>
      <c r="G38" s="101"/>
      <c r="H38" s="101"/>
      <c r="I38" s="101"/>
      <c r="J38" s="101"/>
      <c r="K38" s="101"/>
    </row>
    <row r="39" spans="2:11" ht="15.75" x14ac:dyDescent="0.25">
      <c r="B39" s="716" t="s">
        <v>356</v>
      </c>
      <c r="C39" s="716"/>
      <c r="D39" s="716"/>
      <c r="E39" s="716"/>
      <c r="F39" s="717"/>
      <c r="G39" s="717"/>
      <c r="I39" s="717" t="e">
        <f>#REF!</f>
        <v>#REF!</v>
      </c>
      <c r="J39" s="717"/>
      <c r="K39" s="717"/>
    </row>
    <row r="40" spans="2:11" ht="14.25" customHeight="1" x14ac:dyDescent="0.25">
      <c r="B40" s="713"/>
      <c r="C40" s="713"/>
      <c r="D40" s="713"/>
      <c r="F40" s="714" t="s">
        <v>223</v>
      </c>
      <c r="G40" s="714"/>
      <c r="I40" s="715" t="s">
        <v>224</v>
      </c>
      <c r="J40" s="715"/>
      <c r="K40" s="715"/>
    </row>
    <row r="41" spans="2:11" ht="15.75" x14ac:dyDescent="0.25">
      <c r="B41" s="716" t="s">
        <v>225</v>
      </c>
      <c r="C41" s="716"/>
      <c r="D41" s="716"/>
      <c r="E41" s="716"/>
      <c r="F41" s="717"/>
      <c r="G41" s="717"/>
      <c r="I41" s="717" t="e">
        <f>#REF!</f>
        <v>#REF!</v>
      </c>
      <c r="J41" s="717"/>
      <c r="K41" s="717"/>
    </row>
    <row r="42" spans="2:11" ht="15.75" x14ac:dyDescent="0.25">
      <c r="B42" s="713"/>
      <c r="C42" s="713"/>
      <c r="D42" s="713"/>
      <c r="F42" s="714" t="s">
        <v>223</v>
      </c>
      <c r="G42" s="714"/>
      <c r="I42" s="715" t="s">
        <v>224</v>
      </c>
      <c r="J42" s="715"/>
      <c r="K42" s="715"/>
    </row>
    <row r="43" spans="2:11" ht="15.75" x14ac:dyDescent="0.25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 ht="137.25" customHeight="1" thickBot="1" x14ac:dyDescent="0.3">
      <c r="B44" s="101"/>
      <c r="C44" s="101"/>
      <c r="D44" s="101"/>
      <c r="E44" s="101"/>
      <c r="F44" s="113"/>
      <c r="G44" s="101"/>
      <c r="H44" s="101"/>
      <c r="I44" s="101"/>
      <c r="J44" s="101"/>
      <c r="K44" s="101"/>
    </row>
    <row r="45" spans="2:11" ht="15.75" x14ac:dyDescent="0.25">
      <c r="B45" s="796" t="s">
        <v>45</v>
      </c>
      <c r="C45" s="770"/>
      <c r="D45" s="770"/>
      <c r="E45" s="797"/>
      <c r="F45" s="783" t="s">
        <v>1</v>
      </c>
      <c r="G45" s="782" t="s">
        <v>46</v>
      </c>
      <c r="H45" s="782"/>
      <c r="I45" s="769"/>
      <c r="J45" s="780" t="s">
        <v>294</v>
      </c>
      <c r="K45" s="777" t="s">
        <v>293</v>
      </c>
    </row>
    <row r="46" spans="2:11" ht="15.75" x14ac:dyDescent="0.25">
      <c r="B46" s="798"/>
      <c r="C46" s="799"/>
      <c r="D46" s="799"/>
      <c r="E46" s="800"/>
      <c r="F46" s="784"/>
      <c r="G46" s="779" t="s">
        <v>47</v>
      </c>
      <c r="H46" s="112" t="s">
        <v>4</v>
      </c>
      <c r="I46" s="771" t="s">
        <v>292</v>
      </c>
      <c r="J46" s="781"/>
      <c r="K46" s="778"/>
    </row>
    <row r="47" spans="2:11" ht="35.25" customHeight="1" x14ac:dyDescent="0.25">
      <c r="B47" s="798"/>
      <c r="C47" s="799"/>
      <c r="D47" s="799"/>
      <c r="E47" s="800"/>
      <c r="F47" s="784"/>
      <c r="G47" s="779"/>
      <c r="H47" s="111" t="s">
        <v>48</v>
      </c>
      <c r="I47" s="771"/>
      <c r="J47" s="781"/>
      <c r="K47" s="778"/>
    </row>
    <row r="48" spans="2:11" ht="15.75" customHeight="1" thickBot="1" x14ac:dyDescent="0.3">
      <c r="B48" s="791" t="s">
        <v>6</v>
      </c>
      <c r="C48" s="792"/>
      <c r="D48" s="792"/>
      <c r="E48" s="792"/>
      <c r="F48" s="125" t="s">
        <v>7</v>
      </c>
      <c r="G48" s="120">
        <v>1</v>
      </c>
      <c r="H48" s="110">
        <v>2</v>
      </c>
      <c r="I48" s="110">
        <v>3</v>
      </c>
      <c r="J48" s="110">
        <v>4</v>
      </c>
      <c r="K48" s="109">
        <v>5</v>
      </c>
    </row>
    <row r="49" spans="2:11" ht="47.25" customHeight="1" x14ac:dyDescent="0.25">
      <c r="B49" s="793" t="s">
        <v>291</v>
      </c>
      <c r="C49" s="794"/>
      <c r="D49" s="794"/>
      <c r="E49" s="794"/>
      <c r="F49" s="133" t="s">
        <v>123</v>
      </c>
      <c r="G49" s="132">
        <f>VI!E26</f>
        <v>126587.53</v>
      </c>
      <c r="H49" s="130">
        <f>VI!F26</f>
        <v>17522.75</v>
      </c>
      <c r="I49" s="130">
        <f>VI!G26</f>
        <v>125626.77</v>
      </c>
      <c r="J49" s="130">
        <f>VI!H26</f>
        <v>153761.28</v>
      </c>
      <c r="K49" s="131">
        <f>VI!I26</f>
        <v>139191.92000000001</v>
      </c>
    </row>
    <row r="50" spans="2:11" ht="31.5" customHeight="1" x14ac:dyDescent="0.25">
      <c r="B50" s="785" t="s">
        <v>304</v>
      </c>
      <c r="C50" s="786"/>
      <c r="D50" s="786"/>
      <c r="E50" s="786"/>
      <c r="F50" s="127" t="s">
        <v>124</v>
      </c>
      <c r="G50" s="121">
        <f>VI!E27</f>
        <v>19310.25</v>
      </c>
      <c r="H50" s="108">
        <f>VI!F27</f>
        <v>112.26</v>
      </c>
      <c r="I50" s="108">
        <f>VI!G27</f>
        <v>18562.04</v>
      </c>
      <c r="J50" s="108">
        <f>VI!H27</f>
        <v>45521.279999999999</v>
      </c>
      <c r="K50" s="107">
        <f>VI!I27</f>
        <v>31949.34</v>
      </c>
    </row>
    <row r="51" spans="2:11" ht="16.5" customHeight="1" x14ac:dyDescent="0.25">
      <c r="B51" s="790" t="s">
        <v>280</v>
      </c>
      <c r="C51" s="786"/>
      <c r="D51" s="786"/>
      <c r="E51" s="786"/>
      <c r="F51" s="127" t="s">
        <v>125</v>
      </c>
      <c r="G51" s="121">
        <f>VI!E28</f>
        <v>93124.92</v>
      </c>
      <c r="H51" s="108">
        <f>VI!F28</f>
        <v>17186.25</v>
      </c>
      <c r="I51" s="108">
        <f>VI!G28</f>
        <v>92959.95</v>
      </c>
      <c r="J51" s="108">
        <f>VI!H28</f>
        <v>92465.98</v>
      </c>
      <c r="K51" s="107">
        <f>VI!I28</f>
        <v>92143.81</v>
      </c>
    </row>
    <row r="52" spans="2:11" ht="15" customHeight="1" x14ac:dyDescent="0.25">
      <c r="B52" s="790" t="s">
        <v>366</v>
      </c>
      <c r="C52" s="786"/>
      <c r="D52" s="786"/>
      <c r="E52" s="786"/>
      <c r="F52" s="127" t="s">
        <v>126</v>
      </c>
      <c r="G52" s="121">
        <f>VI!E29</f>
        <v>0.2</v>
      </c>
      <c r="H52" s="108">
        <f>VI!F29</f>
        <v>0.01</v>
      </c>
      <c r="I52" s="108">
        <f>VI!G29</f>
        <v>0.2</v>
      </c>
      <c r="J52" s="108">
        <f>VI!H29</f>
        <v>0.42</v>
      </c>
      <c r="K52" s="107">
        <f>VI!I29</f>
        <v>0.44</v>
      </c>
    </row>
    <row r="53" spans="2:11" ht="15" customHeight="1" x14ac:dyDescent="0.25">
      <c r="B53" s="790" t="s">
        <v>290</v>
      </c>
      <c r="C53" s="786"/>
      <c r="D53" s="786"/>
      <c r="E53" s="786"/>
      <c r="F53" s="127" t="s">
        <v>127</v>
      </c>
      <c r="G53" s="121">
        <f>VI!E30</f>
        <v>12136.62</v>
      </c>
      <c r="H53" s="108">
        <f>VI!F30</f>
        <v>151.22</v>
      </c>
      <c r="I53" s="108">
        <f>VI!G30</f>
        <v>12100.61</v>
      </c>
      <c r="J53" s="108">
        <f>VI!H30</f>
        <v>10625.39</v>
      </c>
      <c r="K53" s="107">
        <f>VI!I30</f>
        <v>10842.47</v>
      </c>
    </row>
    <row r="54" spans="2:11" ht="15.75" customHeight="1" x14ac:dyDescent="0.25">
      <c r="B54" s="790" t="s">
        <v>289</v>
      </c>
      <c r="C54" s="786"/>
      <c r="D54" s="786"/>
      <c r="E54" s="786"/>
      <c r="F54" s="127" t="s">
        <v>288</v>
      </c>
      <c r="G54" s="121">
        <f>VI!E31</f>
        <v>0.75</v>
      </c>
      <c r="H54" s="108">
        <f>VI!F31</f>
        <v>0</v>
      </c>
      <c r="I54" s="108">
        <f>VI!G31</f>
        <v>0.75</v>
      </c>
      <c r="J54" s="108">
        <f>VI!H31</f>
        <v>1.0900000000000001</v>
      </c>
      <c r="K54" s="107">
        <f>VI!I31</f>
        <v>0.56999999999999995</v>
      </c>
    </row>
    <row r="55" spans="2:11" ht="14.25" customHeight="1" x14ac:dyDescent="0.25">
      <c r="B55" s="790" t="s">
        <v>278</v>
      </c>
      <c r="C55" s="786"/>
      <c r="D55" s="786"/>
      <c r="E55" s="786"/>
      <c r="F55" s="127" t="s">
        <v>287</v>
      </c>
      <c r="G55" s="121">
        <f>VI!E32</f>
        <v>0</v>
      </c>
      <c r="H55" s="108">
        <f>VI!F32</f>
        <v>0</v>
      </c>
      <c r="I55" s="108">
        <f>VI!G32</f>
        <v>0</v>
      </c>
      <c r="J55" s="108">
        <f>VI!H32</f>
        <v>0</v>
      </c>
      <c r="K55" s="107">
        <f>VI!I32</f>
        <v>0</v>
      </c>
    </row>
    <row r="56" spans="2:11" ht="31.5" customHeight="1" x14ac:dyDescent="0.25">
      <c r="B56" s="785" t="s">
        <v>286</v>
      </c>
      <c r="C56" s="786"/>
      <c r="D56" s="786"/>
      <c r="E56" s="786"/>
      <c r="F56" s="127" t="s">
        <v>285</v>
      </c>
      <c r="G56" s="121">
        <f>VI!E33</f>
        <v>876.53</v>
      </c>
      <c r="H56" s="108">
        <f>VI!F33</f>
        <v>72.959999999999994</v>
      </c>
      <c r="I56" s="108">
        <f>VI!G33</f>
        <v>874.69</v>
      </c>
      <c r="J56" s="108">
        <f>VI!H33</f>
        <v>2069.9699999999998</v>
      </c>
      <c r="K56" s="107">
        <f>VI!I33</f>
        <v>1921.15</v>
      </c>
    </row>
    <row r="57" spans="2:11" ht="17.25" customHeight="1" x14ac:dyDescent="0.25">
      <c r="B57" s="790" t="s">
        <v>280</v>
      </c>
      <c r="C57" s="786"/>
      <c r="D57" s="786"/>
      <c r="E57" s="786"/>
      <c r="F57" s="127" t="s">
        <v>284</v>
      </c>
      <c r="G57" s="121">
        <f>VI!E34</f>
        <v>136.84</v>
      </c>
      <c r="H57" s="108">
        <f>VI!F34</f>
        <v>0</v>
      </c>
      <c r="I57" s="108">
        <f>VI!G34</f>
        <v>136.84</v>
      </c>
      <c r="J57" s="108">
        <f>VI!H34</f>
        <v>154.81</v>
      </c>
      <c r="K57" s="107">
        <f>VI!I34</f>
        <v>294.27</v>
      </c>
    </row>
    <row r="58" spans="2:11" ht="15" customHeight="1" x14ac:dyDescent="0.25">
      <c r="B58" s="790" t="s">
        <v>278</v>
      </c>
      <c r="C58" s="786"/>
      <c r="D58" s="786"/>
      <c r="E58" s="786"/>
      <c r="F58" s="127" t="s">
        <v>283</v>
      </c>
      <c r="G58" s="121">
        <f>VI!E35</f>
        <v>0</v>
      </c>
      <c r="H58" s="108">
        <f>VI!F35</f>
        <v>0</v>
      </c>
      <c r="I58" s="108">
        <f>VI!G35</f>
        <v>0</v>
      </c>
      <c r="J58" s="108">
        <f>VI!H35</f>
        <v>0</v>
      </c>
      <c r="K58" s="107">
        <f>VI!I35</f>
        <v>0</v>
      </c>
    </row>
    <row r="59" spans="2:11" ht="33" customHeight="1" x14ac:dyDescent="0.25">
      <c r="B59" s="785" t="s">
        <v>282</v>
      </c>
      <c r="C59" s="786"/>
      <c r="D59" s="786"/>
      <c r="E59" s="786"/>
      <c r="F59" s="127" t="s">
        <v>281</v>
      </c>
      <c r="G59" s="121">
        <f>VI!E36</f>
        <v>654.44000000000005</v>
      </c>
      <c r="H59" s="108">
        <f>VI!F36</f>
        <v>0</v>
      </c>
      <c r="I59" s="108">
        <f>VI!G36</f>
        <v>644.70000000000005</v>
      </c>
      <c r="J59" s="108">
        <f>VI!H36</f>
        <v>1641.11</v>
      </c>
      <c r="K59" s="107">
        <f>VI!I36</f>
        <v>1152.53</v>
      </c>
    </row>
    <row r="60" spans="2:11" ht="15.75" customHeight="1" x14ac:dyDescent="0.25">
      <c r="B60" s="790" t="s">
        <v>280</v>
      </c>
      <c r="C60" s="786"/>
      <c r="D60" s="786"/>
      <c r="E60" s="786"/>
      <c r="F60" s="127" t="s">
        <v>279</v>
      </c>
      <c r="G60" s="121">
        <f>VI!E37</f>
        <v>294.99</v>
      </c>
      <c r="H60" s="108">
        <f>VI!F37</f>
        <v>0</v>
      </c>
      <c r="I60" s="108">
        <f>VI!G37</f>
        <v>294.99</v>
      </c>
      <c r="J60" s="108">
        <f>VI!H37</f>
        <v>1131.3699999999999</v>
      </c>
      <c r="K60" s="107">
        <f>VI!I37</f>
        <v>800.6</v>
      </c>
    </row>
    <row r="61" spans="2:11" ht="13.5" customHeight="1" x14ac:dyDescent="0.25">
      <c r="B61" s="790" t="s">
        <v>278</v>
      </c>
      <c r="C61" s="786"/>
      <c r="D61" s="786"/>
      <c r="E61" s="786"/>
      <c r="F61" s="127" t="s">
        <v>277</v>
      </c>
      <c r="G61" s="121">
        <f>VI!E38</f>
        <v>51.99</v>
      </c>
      <c r="H61" s="108">
        <f>VI!F38</f>
        <v>0.05</v>
      </c>
      <c r="I61" s="108">
        <f>VI!G38</f>
        <v>51.99</v>
      </c>
      <c r="J61" s="108">
        <f>VI!H38</f>
        <v>149.86000000000001</v>
      </c>
      <c r="K61" s="107">
        <f>VI!I38</f>
        <v>86.74</v>
      </c>
    </row>
    <row r="62" spans="2:11" ht="13.5" customHeight="1" x14ac:dyDescent="0.25">
      <c r="B62" s="790" t="s">
        <v>65</v>
      </c>
      <c r="C62" s="786"/>
      <c r="D62" s="786"/>
      <c r="E62" s="786"/>
      <c r="F62" s="127" t="s">
        <v>276</v>
      </c>
      <c r="G62" s="121">
        <f>VI!E39</f>
        <v>0</v>
      </c>
      <c r="H62" s="108">
        <f>VI!F39</f>
        <v>0</v>
      </c>
      <c r="I62" s="108">
        <f>VI!G39</f>
        <v>0</v>
      </c>
      <c r="J62" s="108">
        <f>VI!H39</f>
        <v>0</v>
      </c>
      <c r="K62" s="107">
        <f>VI!I39</f>
        <v>0</v>
      </c>
    </row>
    <row r="63" spans="2:11" ht="13.5" customHeight="1" x14ac:dyDescent="0.25">
      <c r="B63" s="790" t="s">
        <v>66</v>
      </c>
      <c r="C63" s="786"/>
      <c r="D63" s="786"/>
      <c r="E63" s="786"/>
      <c r="F63" s="127" t="s">
        <v>275</v>
      </c>
      <c r="G63" s="121">
        <f>VI!E40</f>
        <v>376916.24</v>
      </c>
      <c r="H63" s="108">
        <f>VI!F40</f>
        <v>0</v>
      </c>
      <c r="I63" s="108">
        <f>VI!G40</f>
        <v>466148.63</v>
      </c>
      <c r="J63" s="108">
        <f>VI!H40</f>
        <v>105709.93</v>
      </c>
      <c r="K63" s="107">
        <f>VI!I40</f>
        <v>142488.70000000001</v>
      </c>
    </row>
    <row r="64" spans="2:11" ht="12.75" customHeight="1" x14ac:dyDescent="0.25">
      <c r="B64" s="790" t="s">
        <v>67</v>
      </c>
      <c r="C64" s="786"/>
      <c r="D64" s="786"/>
      <c r="E64" s="786"/>
      <c r="F64" s="127" t="s">
        <v>274</v>
      </c>
      <c r="G64" s="121">
        <f>VI!E41</f>
        <v>0</v>
      </c>
      <c r="H64" s="108">
        <f>VI!F41</f>
        <v>0</v>
      </c>
      <c r="I64" s="108">
        <f>VI!G41</f>
        <v>0</v>
      </c>
      <c r="J64" s="108">
        <f>VI!H41</f>
        <v>0</v>
      </c>
      <c r="K64" s="107">
        <f>VI!I41</f>
        <v>0</v>
      </c>
    </row>
    <row r="65" spans="2:11" ht="13.5" customHeight="1" x14ac:dyDescent="0.25">
      <c r="B65" s="790" t="s">
        <v>68</v>
      </c>
      <c r="C65" s="786"/>
      <c r="D65" s="786"/>
      <c r="E65" s="786"/>
      <c r="F65" s="127" t="s">
        <v>273</v>
      </c>
      <c r="G65" s="121">
        <f>VI!E42</f>
        <v>349830.15</v>
      </c>
      <c r="H65" s="108">
        <f>VI!F42</f>
        <v>4450.04</v>
      </c>
      <c r="I65" s="108">
        <f>VI!G42</f>
        <v>0</v>
      </c>
      <c r="J65" s="108">
        <f>VI!H42</f>
        <v>20651.5</v>
      </c>
      <c r="K65" s="107">
        <f>VI!I42</f>
        <v>24304.63</v>
      </c>
    </row>
    <row r="66" spans="2:11" ht="14.25" customHeight="1" x14ac:dyDescent="0.25">
      <c r="B66" s="790" t="s">
        <v>69</v>
      </c>
      <c r="C66" s="786"/>
      <c r="D66" s="786"/>
      <c r="E66" s="786"/>
      <c r="F66" s="134" t="s">
        <v>272</v>
      </c>
      <c r="G66" s="122" t="s">
        <v>249</v>
      </c>
      <c r="H66" s="106" t="s">
        <v>249</v>
      </c>
      <c r="I66" s="106" t="s">
        <v>249</v>
      </c>
      <c r="J66" s="108">
        <f>VI!H43</f>
        <v>11953.04</v>
      </c>
      <c r="K66" s="107">
        <f>VI!I43</f>
        <v>13293.52</v>
      </c>
    </row>
    <row r="67" spans="2:11" ht="35.25" customHeight="1" x14ac:dyDescent="0.25">
      <c r="B67" s="804" t="s">
        <v>70</v>
      </c>
      <c r="C67" s="810"/>
      <c r="D67" s="810"/>
      <c r="E67" s="811"/>
      <c r="F67" s="134" t="s">
        <v>271</v>
      </c>
      <c r="G67" s="122" t="s">
        <v>249</v>
      </c>
      <c r="H67" s="106" t="s">
        <v>249</v>
      </c>
      <c r="I67" s="106" t="s">
        <v>249</v>
      </c>
      <c r="J67" s="108">
        <f>VI!H44</f>
        <v>292075.75</v>
      </c>
      <c r="K67" s="107">
        <f>VI!I44</f>
        <v>319278.77</v>
      </c>
    </row>
    <row r="68" spans="2:11" ht="14.25" customHeight="1" x14ac:dyDescent="0.25">
      <c r="B68" s="804" t="s">
        <v>71</v>
      </c>
      <c r="C68" s="805"/>
      <c r="D68" s="805"/>
      <c r="E68" s="805"/>
      <c r="F68" s="134" t="s">
        <v>270</v>
      </c>
      <c r="G68" s="122" t="s">
        <v>249</v>
      </c>
      <c r="H68" s="106" t="s">
        <v>249</v>
      </c>
      <c r="I68" s="106" t="s">
        <v>249</v>
      </c>
      <c r="J68" s="108">
        <f>VI!H45</f>
        <v>9394.0499999999993</v>
      </c>
      <c r="K68" s="107">
        <f>VI!I45</f>
        <v>9593.57</v>
      </c>
    </row>
    <row r="69" spans="2:11" ht="48.75" customHeight="1" x14ac:dyDescent="0.25">
      <c r="B69" s="785" t="s">
        <v>269</v>
      </c>
      <c r="C69" s="786"/>
      <c r="D69" s="786"/>
      <c r="E69" s="786"/>
      <c r="F69" s="134" t="s">
        <v>268</v>
      </c>
      <c r="G69" s="121">
        <f>VI!E46</f>
        <v>0</v>
      </c>
      <c r="H69" s="108">
        <f>VI!F46</f>
        <v>0</v>
      </c>
      <c r="I69" s="108">
        <f>VI!G46</f>
        <v>0</v>
      </c>
      <c r="J69" s="108">
        <f>VI!H46</f>
        <v>8799.2999999999993</v>
      </c>
      <c r="K69" s="107">
        <f>VI!I46</f>
        <v>8915.24</v>
      </c>
    </row>
    <row r="70" spans="2:11" ht="33" customHeight="1" x14ac:dyDescent="0.25">
      <c r="B70" s="785" t="s">
        <v>267</v>
      </c>
      <c r="C70" s="786"/>
      <c r="D70" s="786"/>
      <c r="E70" s="786"/>
      <c r="F70" s="134" t="s">
        <v>266</v>
      </c>
      <c r="G70" s="121">
        <f>VI!E47</f>
        <v>0</v>
      </c>
      <c r="H70" s="108">
        <f>VI!F47</f>
        <v>0</v>
      </c>
      <c r="I70" s="108">
        <f>VI!G47</f>
        <v>0</v>
      </c>
      <c r="J70" s="108">
        <f>VI!H47</f>
        <v>377.7</v>
      </c>
      <c r="K70" s="107">
        <f>VI!I47</f>
        <v>396.54</v>
      </c>
    </row>
    <row r="71" spans="2:11" ht="62.25" customHeight="1" x14ac:dyDescent="0.25">
      <c r="B71" s="785" t="s">
        <v>265</v>
      </c>
      <c r="C71" s="786"/>
      <c r="D71" s="786"/>
      <c r="E71" s="786"/>
      <c r="F71" s="134" t="s">
        <v>264</v>
      </c>
      <c r="G71" s="121">
        <f>VI!E48</f>
        <v>0</v>
      </c>
      <c r="H71" s="108">
        <f>VI!F48</f>
        <v>0</v>
      </c>
      <c r="I71" s="108">
        <f>VI!G48</f>
        <v>0</v>
      </c>
      <c r="J71" s="108">
        <f>VI!H48</f>
        <v>2.1</v>
      </c>
      <c r="K71" s="107">
        <f>VI!I48</f>
        <v>2.1</v>
      </c>
    </row>
    <row r="72" spans="2:11" ht="14.25" customHeight="1" x14ac:dyDescent="0.25">
      <c r="B72" s="812" t="s">
        <v>263</v>
      </c>
      <c r="C72" s="813"/>
      <c r="D72" s="813"/>
      <c r="E72" s="813"/>
      <c r="F72" s="134" t="s">
        <v>262</v>
      </c>
      <c r="G72" s="121">
        <f>VI!E49</f>
        <v>0</v>
      </c>
      <c r="H72" s="108">
        <f>VI!F49</f>
        <v>0</v>
      </c>
      <c r="I72" s="108">
        <f>VI!G49</f>
        <v>0</v>
      </c>
      <c r="J72" s="108">
        <f>VI!H49</f>
        <v>179.27</v>
      </c>
      <c r="K72" s="107">
        <f>VI!I49</f>
        <v>209.74</v>
      </c>
    </row>
    <row r="73" spans="2:11" ht="15" customHeight="1" x14ac:dyDescent="0.25">
      <c r="B73" s="804" t="s">
        <v>72</v>
      </c>
      <c r="C73" s="805"/>
      <c r="D73" s="805"/>
      <c r="E73" s="805"/>
      <c r="F73" s="134" t="s">
        <v>261</v>
      </c>
      <c r="G73" s="121">
        <f>VI!E50</f>
        <v>0</v>
      </c>
      <c r="H73" s="108">
        <f>VI!F50</f>
        <v>0</v>
      </c>
      <c r="I73" s="108">
        <f>VI!G50</f>
        <v>0</v>
      </c>
      <c r="J73" s="108">
        <f>VI!H50</f>
        <v>23970.42</v>
      </c>
      <c r="K73" s="107">
        <f>VI!I50</f>
        <v>26305.08</v>
      </c>
    </row>
    <row r="74" spans="2:11" ht="64.5" customHeight="1" x14ac:dyDescent="0.25">
      <c r="B74" s="785" t="s">
        <v>260</v>
      </c>
      <c r="C74" s="786"/>
      <c r="D74" s="786"/>
      <c r="E74" s="786"/>
      <c r="F74" s="134" t="s">
        <v>259</v>
      </c>
      <c r="G74" s="121">
        <f>VI!E51</f>
        <v>0</v>
      </c>
      <c r="H74" s="108">
        <f>VI!F51</f>
        <v>0</v>
      </c>
      <c r="I74" s="108">
        <f>VI!G51</f>
        <v>0</v>
      </c>
      <c r="J74" s="108">
        <f>VI!H51</f>
        <v>6040.32</v>
      </c>
      <c r="K74" s="107">
        <f>VI!I51</f>
        <v>6096.81</v>
      </c>
    </row>
    <row r="75" spans="2:11" ht="49.5" customHeight="1" x14ac:dyDescent="0.25">
      <c r="B75" s="785" t="s">
        <v>367</v>
      </c>
      <c r="C75" s="786"/>
      <c r="D75" s="786"/>
      <c r="E75" s="786"/>
      <c r="F75" s="134" t="s">
        <v>258</v>
      </c>
      <c r="G75" s="121">
        <f>VI!E52</f>
        <v>0</v>
      </c>
      <c r="H75" s="108">
        <f>VI!F52</f>
        <v>0</v>
      </c>
      <c r="I75" s="108">
        <f>VI!G52</f>
        <v>0</v>
      </c>
      <c r="J75" s="108">
        <f>VI!H52</f>
        <v>4537.33</v>
      </c>
      <c r="K75" s="107">
        <f>VI!I52</f>
        <v>4840.82</v>
      </c>
    </row>
    <row r="76" spans="2:11" ht="18.75" customHeight="1" x14ac:dyDescent="0.25">
      <c r="B76" s="790" t="s">
        <v>257</v>
      </c>
      <c r="C76" s="786"/>
      <c r="D76" s="786"/>
      <c r="E76" s="786"/>
      <c r="F76" s="134" t="s">
        <v>256</v>
      </c>
      <c r="G76" s="122" t="s">
        <v>249</v>
      </c>
      <c r="H76" s="106" t="s">
        <v>249</v>
      </c>
      <c r="I76" s="106" t="s">
        <v>249</v>
      </c>
      <c r="J76" s="108">
        <f>VI!H53</f>
        <v>8722.2099999999991</v>
      </c>
      <c r="K76" s="107">
        <f>VI!I53</f>
        <v>10419.129999999999</v>
      </c>
    </row>
    <row r="77" spans="2:11" ht="18" customHeight="1" x14ac:dyDescent="0.25">
      <c r="B77" s="790" t="s">
        <v>255</v>
      </c>
      <c r="C77" s="786"/>
      <c r="D77" s="786"/>
      <c r="E77" s="786"/>
      <c r="F77" s="134" t="s">
        <v>254</v>
      </c>
      <c r="G77" s="122" t="s">
        <v>249</v>
      </c>
      <c r="H77" s="106" t="s">
        <v>249</v>
      </c>
      <c r="I77" s="106" t="s">
        <v>249</v>
      </c>
      <c r="J77" s="108">
        <f>VI!H54</f>
        <v>1451.5</v>
      </c>
      <c r="K77" s="107">
        <f>VI!I54</f>
        <v>1292.26</v>
      </c>
    </row>
    <row r="78" spans="2:11" ht="18.75" customHeight="1" thickBot="1" x14ac:dyDescent="0.3">
      <c r="B78" s="806" t="s">
        <v>253</v>
      </c>
      <c r="C78" s="807"/>
      <c r="D78" s="807"/>
      <c r="E78" s="807"/>
      <c r="F78" s="135" t="s">
        <v>252</v>
      </c>
      <c r="G78" s="123" t="s">
        <v>249</v>
      </c>
      <c r="H78" s="105" t="s">
        <v>249</v>
      </c>
      <c r="I78" s="105" t="s">
        <v>249</v>
      </c>
      <c r="J78" s="118">
        <f>VI!H55</f>
        <v>11.43</v>
      </c>
      <c r="K78" s="119">
        <f>VI!I55</f>
        <v>45.3</v>
      </c>
    </row>
    <row r="79" spans="2:11" ht="18.75" customHeight="1" thickBot="1" x14ac:dyDescent="0.3">
      <c r="B79" s="808" t="s">
        <v>251</v>
      </c>
      <c r="C79" s="809"/>
      <c r="D79" s="809"/>
      <c r="E79" s="809"/>
      <c r="F79" s="136" t="s">
        <v>250</v>
      </c>
      <c r="G79" s="124" t="s">
        <v>249</v>
      </c>
      <c r="H79" s="104" t="s">
        <v>249</v>
      </c>
      <c r="I79" s="104" t="s">
        <v>249</v>
      </c>
      <c r="J79" s="104">
        <f>VI!H56</f>
        <v>528658.87</v>
      </c>
      <c r="K79" s="103">
        <f>VI!I56</f>
        <v>604372.81999999995</v>
      </c>
    </row>
    <row r="80" spans="2:11" ht="3" customHeight="1" x14ac:dyDescent="0.25">
      <c r="B80" s="101"/>
      <c r="C80" s="101"/>
      <c r="D80" s="101"/>
      <c r="E80" s="101"/>
      <c r="F80" s="102"/>
      <c r="G80" s="101"/>
      <c r="H80" s="101"/>
      <c r="I80" s="101"/>
      <c r="J80" s="101"/>
      <c r="K80" s="101"/>
    </row>
    <row r="81" spans="2:11" ht="15.75" x14ac:dyDescent="0.25">
      <c r="B81" s="184" t="s">
        <v>356</v>
      </c>
      <c r="C81" s="184"/>
      <c r="D81" s="184"/>
      <c r="F81" s="717"/>
      <c r="G81" s="717"/>
      <c r="I81" s="717" t="e">
        <f>#REF!</f>
        <v>#REF!</v>
      </c>
      <c r="J81" s="717"/>
      <c r="K81" s="717"/>
    </row>
    <row r="82" spans="2:11" ht="14.25" customHeight="1" x14ac:dyDescent="0.25">
      <c r="B82" s="713"/>
      <c r="C82" s="713"/>
      <c r="D82" s="713"/>
      <c r="F82" s="714" t="s">
        <v>223</v>
      </c>
      <c r="G82" s="714"/>
      <c r="I82" s="715" t="s">
        <v>224</v>
      </c>
      <c r="J82" s="715"/>
      <c r="K82" s="715"/>
    </row>
    <row r="83" spans="2:11" ht="15.75" customHeight="1" x14ac:dyDescent="0.25">
      <c r="B83" s="716" t="s">
        <v>225</v>
      </c>
      <c r="C83" s="716"/>
      <c r="D83" s="716"/>
      <c r="E83" s="716"/>
      <c r="F83" s="717"/>
      <c r="G83" s="717"/>
      <c r="I83" s="717" t="e">
        <f>#REF!</f>
        <v>#REF!</v>
      </c>
      <c r="J83" s="717"/>
      <c r="K83" s="717"/>
    </row>
    <row r="84" spans="2:11" ht="15.75" x14ac:dyDescent="0.25">
      <c r="B84" s="713"/>
      <c r="C84" s="713"/>
      <c r="D84" s="713"/>
      <c r="F84" s="714" t="s">
        <v>223</v>
      </c>
      <c r="G84" s="714"/>
      <c r="I84" s="715" t="s">
        <v>224</v>
      </c>
      <c r="J84" s="715"/>
      <c r="K84" s="715"/>
    </row>
    <row r="85" spans="2:11" ht="15.75" x14ac:dyDescent="0.25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 ht="15.75" x14ac:dyDescent="0.25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 ht="15.75" x14ac:dyDescent="0.25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 ht="15.75" x14ac:dyDescent="0.25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 ht="15.75" x14ac:dyDescent="0.25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</sheetData>
  <sheetProtection selectLockedCells="1"/>
  <mergeCells count="105">
    <mergeCell ref="B70:E70"/>
    <mergeCell ref="B71:E71"/>
    <mergeCell ref="B65:E65"/>
    <mergeCell ref="B66:E66"/>
    <mergeCell ref="B67:E67"/>
    <mergeCell ref="B68:E68"/>
    <mergeCell ref="B69:E69"/>
    <mergeCell ref="B72:E72"/>
    <mergeCell ref="B37:E37"/>
    <mergeCell ref="B45:E47"/>
    <mergeCell ref="B56:E56"/>
    <mergeCell ref="B57:E57"/>
    <mergeCell ref="B58:E58"/>
    <mergeCell ref="B61:E61"/>
    <mergeCell ref="B62:E62"/>
    <mergeCell ref="B63:E63"/>
    <mergeCell ref="B64:E64"/>
    <mergeCell ref="B59:E59"/>
    <mergeCell ref="B60:E60"/>
    <mergeCell ref="B42:D42"/>
    <mergeCell ref="B40:D40"/>
    <mergeCell ref="B39:E39"/>
    <mergeCell ref="B41:E41"/>
    <mergeCell ref="B52:E52"/>
    <mergeCell ref="F84:G84"/>
    <mergeCell ref="I84:K84"/>
    <mergeCell ref="B82:D82"/>
    <mergeCell ref="F82:G82"/>
    <mergeCell ref="I82:K82"/>
    <mergeCell ref="F83:G83"/>
    <mergeCell ref="I83:K83"/>
    <mergeCell ref="B73:E73"/>
    <mergeCell ref="B74:E74"/>
    <mergeCell ref="B75:E75"/>
    <mergeCell ref="B76:E76"/>
    <mergeCell ref="B77:E77"/>
    <mergeCell ref="B84:D84"/>
    <mergeCell ref="B78:E78"/>
    <mergeCell ref="B83:E83"/>
    <mergeCell ref="B79:E79"/>
    <mergeCell ref="F81:G81"/>
    <mergeCell ref="I81:K81"/>
    <mergeCell ref="B50:E50"/>
    <mergeCell ref="B36:E36"/>
    <mergeCell ref="B55:E55"/>
    <mergeCell ref="B53:E53"/>
    <mergeCell ref="B54:E54"/>
    <mergeCell ref="B51:E51"/>
    <mergeCell ref="D13:J13"/>
    <mergeCell ref="E14:G14"/>
    <mergeCell ref="B48:E48"/>
    <mergeCell ref="B49:E49"/>
    <mergeCell ref="J45:J47"/>
    <mergeCell ref="B20:E20"/>
    <mergeCell ref="B17:E19"/>
    <mergeCell ref="F17:F19"/>
    <mergeCell ref="B21:E21"/>
    <mergeCell ref="B22:E22"/>
    <mergeCell ref="B23:E23"/>
    <mergeCell ref="F40:G40"/>
    <mergeCell ref="B25:E25"/>
    <mergeCell ref="B26:E26"/>
    <mergeCell ref="B24:E24"/>
    <mergeCell ref="B27:E27"/>
    <mergeCell ref="B28:E28"/>
    <mergeCell ref="B29:E29"/>
    <mergeCell ref="B30:E30"/>
    <mergeCell ref="B31:E31"/>
    <mergeCell ref="B32:E32"/>
    <mergeCell ref="F41:G41"/>
    <mergeCell ref="I41:K41"/>
    <mergeCell ref="F39:G39"/>
    <mergeCell ref="I39:K39"/>
    <mergeCell ref="E15:I15"/>
    <mergeCell ref="K45:K47"/>
    <mergeCell ref="G46:G47"/>
    <mergeCell ref="I46:I47"/>
    <mergeCell ref="F42:G42"/>
    <mergeCell ref="I42:K42"/>
    <mergeCell ref="I40:K40"/>
    <mergeCell ref="J17:J19"/>
    <mergeCell ref="K17:K19"/>
    <mergeCell ref="G18:G19"/>
    <mergeCell ref="G45:I45"/>
    <mergeCell ref="F45:F47"/>
    <mergeCell ref="B33:E33"/>
    <mergeCell ref="B34:E34"/>
    <mergeCell ref="B35:E35"/>
    <mergeCell ref="B8:C8"/>
    <mergeCell ref="G17:I17"/>
    <mergeCell ref="I18:I19"/>
    <mergeCell ref="B1:D3"/>
    <mergeCell ref="E7:F7"/>
    <mergeCell ref="B9:C9"/>
    <mergeCell ref="B10:C10"/>
    <mergeCell ref="B11:C11"/>
    <mergeCell ref="D11:J11"/>
    <mergeCell ref="D12:J12"/>
    <mergeCell ref="H1:K1"/>
    <mergeCell ref="H2:K2"/>
    <mergeCell ref="E5:I5"/>
    <mergeCell ref="E6:I6"/>
    <mergeCell ref="E8:I8"/>
    <mergeCell ref="G7:K7"/>
    <mergeCell ref="G3:K3"/>
  </mergeCells>
  <pageMargins left="0.15748031496062992" right="3.937007874015748E-2" top="0.43307086614173229" bottom="0.23622047244094491" header="0.31496062992125984" footer="0.31496062992125984"/>
  <pageSetup paperSize="9" scale="9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tabColor theme="4"/>
  </sheetPr>
  <dimension ref="A1:J53"/>
  <sheetViews>
    <sheetView zoomScale="70" zoomScaleNormal="70" workbookViewId="0">
      <selection activeCell="G45" sqref="G45"/>
    </sheetView>
  </sheetViews>
  <sheetFormatPr defaultColWidth="9.140625" defaultRowHeight="15" x14ac:dyDescent="0.25"/>
  <cols>
    <col min="1" max="1" width="7.5703125" style="100" customWidth="1"/>
    <col min="2" max="2" width="9.140625" style="100" customWidth="1"/>
    <col min="3" max="3" width="9.140625" style="100"/>
    <col min="4" max="4" width="8.5703125" style="100" customWidth="1"/>
    <col min="5" max="5" width="17.7109375" style="100" customWidth="1"/>
    <col min="6" max="6" width="7.28515625" style="100" customWidth="1"/>
    <col min="7" max="7" width="8.42578125" style="100" customWidth="1"/>
    <col min="8" max="8" width="12.5703125" style="100" customWidth="1"/>
    <col min="9" max="9" width="19.7109375" style="100" customWidth="1"/>
    <col min="10" max="10" width="2.42578125" style="100" customWidth="1"/>
    <col min="11" max="16384" width="9.140625" style="100"/>
  </cols>
  <sheetData>
    <row r="1" spans="1:10" ht="15.75" x14ac:dyDescent="0.25">
      <c r="A1" s="837" t="s">
        <v>360</v>
      </c>
      <c r="B1" s="838"/>
      <c r="C1" s="838"/>
      <c r="D1" s="838"/>
      <c r="G1" s="839" t="s">
        <v>305</v>
      </c>
      <c r="H1" s="839"/>
      <c r="I1" s="839"/>
      <c r="J1" s="839"/>
    </row>
    <row r="2" spans="1:10" ht="15.75" x14ac:dyDescent="0.25">
      <c r="A2" s="838"/>
      <c r="B2" s="838"/>
      <c r="C2" s="838"/>
      <c r="D2" s="838"/>
      <c r="G2" s="840" t="s">
        <v>306</v>
      </c>
      <c r="H2" s="840"/>
      <c r="I2" s="840"/>
      <c r="J2" s="840"/>
    </row>
    <row r="3" spans="1:10" ht="15.75" x14ac:dyDescent="0.25">
      <c r="A3" s="838"/>
      <c r="B3" s="838"/>
      <c r="C3" s="838"/>
      <c r="D3" s="838"/>
      <c r="H3" s="187"/>
      <c r="I3" s="187"/>
      <c r="J3" s="186" t="s">
        <v>307</v>
      </c>
    </row>
    <row r="4" spans="1:10" ht="15.75" x14ac:dyDescent="0.25">
      <c r="G4" s="839" t="s">
        <v>308</v>
      </c>
      <c r="H4" s="839"/>
      <c r="I4" s="839"/>
      <c r="J4" s="839"/>
    </row>
    <row r="5" spans="1:10" ht="15.75" x14ac:dyDescent="0.25">
      <c r="G5" s="839" t="s">
        <v>309</v>
      </c>
      <c r="H5" s="839"/>
      <c r="I5" s="839"/>
      <c r="J5" s="839"/>
    </row>
    <row r="6" spans="1:10" ht="15.75" x14ac:dyDescent="0.25">
      <c r="G6" s="839" t="s">
        <v>310</v>
      </c>
      <c r="H6" s="839"/>
      <c r="I6" s="839"/>
      <c r="J6" s="839"/>
    </row>
    <row r="7" spans="1:10" ht="15.75" x14ac:dyDescent="0.25">
      <c r="G7" s="839" t="s">
        <v>311</v>
      </c>
      <c r="H7" s="839"/>
      <c r="I7" s="839"/>
      <c r="J7" s="839"/>
    </row>
    <row r="9" spans="1:10" ht="15.75" x14ac:dyDescent="0.25">
      <c r="D9" s="767" t="e">
        <f>#REF!</f>
        <v>#REF!</v>
      </c>
      <c r="E9" s="767"/>
      <c r="F9" s="767"/>
      <c r="G9" s="767"/>
      <c r="H9" s="767"/>
    </row>
    <row r="10" spans="1:10" ht="15.75" x14ac:dyDescent="0.25">
      <c r="D10" s="765" t="s">
        <v>302</v>
      </c>
      <c r="E10" s="765"/>
      <c r="F10" s="765"/>
      <c r="G10" s="765"/>
      <c r="H10" s="765"/>
    </row>
    <row r="11" spans="1:10" ht="15.75" x14ac:dyDescent="0.25">
      <c r="D11" s="767" t="e">
        <f>#REF!</f>
        <v>#REF!</v>
      </c>
      <c r="E11" s="767"/>
      <c r="F11" s="767" t="e">
        <f>#REF!</f>
        <v>#REF!</v>
      </c>
      <c r="G11" s="767"/>
      <c r="H11" s="767"/>
    </row>
    <row r="12" spans="1:10" ht="15.75" x14ac:dyDescent="0.25">
      <c r="A12" s="188"/>
      <c r="B12" s="188"/>
      <c r="D12" s="714" t="s">
        <v>301</v>
      </c>
      <c r="E12" s="714"/>
      <c r="F12" s="714"/>
      <c r="G12" s="714"/>
      <c r="H12" s="714"/>
    </row>
    <row r="13" spans="1:10" ht="15.75" x14ac:dyDescent="0.25">
      <c r="A13" s="115"/>
      <c r="B13" s="115"/>
    </row>
    <row r="14" spans="1:10" x14ac:dyDescent="0.25">
      <c r="A14" s="188"/>
      <c r="B14" s="188"/>
    </row>
    <row r="15" spans="1:10" ht="15.75" x14ac:dyDescent="0.25">
      <c r="A15" s="138"/>
      <c r="B15" s="138"/>
    </row>
    <row r="16" spans="1:10" ht="15.75" x14ac:dyDescent="0.25">
      <c r="D16" s="760" t="s">
        <v>312</v>
      </c>
      <c r="E16" s="833"/>
      <c r="F16" s="833"/>
      <c r="G16" s="833"/>
      <c r="H16" s="833"/>
    </row>
    <row r="17" spans="1:10" ht="19.5" customHeight="1" x14ac:dyDescent="0.25">
      <c r="D17" s="834" t="e">
        <f>#REF!</f>
        <v>#REF!</v>
      </c>
      <c r="E17" s="834"/>
      <c r="F17" s="834"/>
      <c r="G17" s="117" t="s">
        <v>298</v>
      </c>
      <c r="H17" s="116"/>
    </row>
    <row r="18" spans="1:10" ht="15.75" x14ac:dyDescent="0.25">
      <c r="D18" s="761" t="s">
        <v>297</v>
      </c>
      <c r="E18" s="761"/>
      <c r="F18" s="761"/>
      <c r="G18" s="761"/>
      <c r="H18" s="761"/>
    </row>
    <row r="19" spans="1:10" ht="15.75" x14ac:dyDescent="0.25">
      <c r="A19" s="101"/>
      <c r="B19" s="101"/>
      <c r="C19" s="101"/>
      <c r="D19" s="101"/>
      <c r="E19" s="101"/>
      <c r="F19" s="101"/>
      <c r="G19" s="101"/>
      <c r="H19" s="101"/>
      <c r="I19" s="101"/>
      <c r="J19" s="101"/>
    </row>
    <row r="20" spans="1:10" ht="19.5" customHeight="1" x14ac:dyDescent="0.25">
      <c r="A20" s="800" t="s">
        <v>74</v>
      </c>
      <c r="B20" s="835"/>
      <c r="C20" s="835"/>
      <c r="D20" s="835"/>
      <c r="E20" s="836"/>
      <c r="F20" s="800" t="s">
        <v>1</v>
      </c>
      <c r="G20" s="836"/>
      <c r="H20" s="800" t="s">
        <v>75</v>
      </c>
      <c r="I20" s="836"/>
      <c r="J20" s="101"/>
    </row>
    <row r="21" spans="1:10" ht="21" customHeight="1" x14ac:dyDescent="0.25">
      <c r="A21" s="799" t="s">
        <v>313</v>
      </c>
      <c r="B21" s="835"/>
      <c r="C21" s="835"/>
      <c r="D21" s="835"/>
      <c r="E21" s="836"/>
      <c r="F21" s="824" t="s">
        <v>15</v>
      </c>
      <c r="G21" s="825"/>
      <c r="H21" s="727">
        <f>IV!D5</f>
        <v>55299.11</v>
      </c>
      <c r="I21" s="728"/>
      <c r="J21" s="101"/>
    </row>
    <row r="22" spans="1:10" ht="23.25" customHeight="1" x14ac:dyDescent="0.25">
      <c r="A22" s="751" t="s">
        <v>76</v>
      </c>
      <c r="B22" s="822"/>
      <c r="C22" s="822"/>
      <c r="D22" s="822"/>
      <c r="E22" s="823"/>
      <c r="F22" s="831"/>
      <c r="G22" s="832"/>
      <c r="H22" s="727"/>
      <c r="I22" s="728"/>
      <c r="J22" s="101"/>
    </row>
    <row r="23" spans="1:10" ht="21" customHeight="1" x14ac:dyDescent="0.25">
      <c r="A23" s="751" t="s">
        <v>314</v>
      </c>
      <c r="B23" s="822"/>
      <c r="C23" s="822"/>
      <c r="D23" s="822"/>
      <c r="E23" s="823"/>
      <c r="F23" s="824" t="s">
        <v>16</v>
      </c>
      <c r="G23" s="825"/>
      <c r="H23" s="727">
        <f>IV!D6</f>
        <v>39615.949999999997</v>
      </c>
      <c r="I23" s="728"/>
      <c r="J23" s="101"/>
    </row>
    <row r="24" spans="1:10" ht="21.75" customHeight="1" x14ac:dyDescent="0.25">
      <c r="A24" s="751" t="s">
        <v>315</v>
      </c>
      <c r="B24" s="822"/>
      <c r="C24" s="822"/>
      <c r="D24" s="822"/>
      <c r="E24" s="823"/>
      <c r="F24" s="824" t="s">
        <v>17</v>
      </c>
      <c r="G24" s="825"/>
      <c r="H24" s="727">
        <f>IV!D7</f>
        <v>8730.11</v>
      </c>
      <c r="I24" s="728"/>
      <c r="J24" s="101"/>
    </row>
    <row r="25" spans="1:10" ht="31.5" customHeight="1" x14ac:dyDescent="0.25">
      <c r="A25" s="828" t="s">
        <v>316</v>
      </c>
      <c r="B25" s="829"/>
      <c r="C25" s="829"/>
      <c r="D25" s="829"/>
      <c r="E25" s="830"/>
      <c r="F25" s="824" t="s">
        <v>109</v>
      </c>
      <c r="G25" s="825"/>
      <c r="H25" s="727">
        <f>IV!D8</f>
        <v>6953.04</v>
      </c>
      <c r="I25" s="728"/>
      <c r="J25" s="101"/>
    </row>
    <row r="26" spans="1:10" ht="18.75" customHeight="1" x14ac:dyDescent="0.25">
      <c r="A26" s="751" t="s">
        <v>317</v>
      </c>
      <c r="B26" s="822"/>
      <c r="C26" s="822"/>
      <c r="D26" s="822"/>
      <c r="E26" s="823"/>
      <c r="F26" s="824" t="s">
        <v>18</v>
      </c>
      <c r="G26" s="825"/>
      <c r="H26" s="727">
        <f>IV!D9</f>
        <v>4758.96</v>
      </c>
      <c r="I26" s="728"/>
      <c r="J26" s="101"/>
    </row>
    <row r="27" spans="1:10" ht="18.75" customHeight="1" x14ac:dyDescent="0.25">
      <c r="A27" s="751" t="s">
        <v>318</v>
      </c>
      <c r="B27" s="822"/>
      <c r="C27" s="822"/>
      <c r="D27" s="822"/>
      <c r="E27" s="823"/>
      <c r="F27" s="824" t="s">
        <v>27</v>
      </c>
      <c r="G27" s="825"/>
      <c r="H27" s="727">
        <f>IV!D10</f>
        <v>1763.12</v>
      </c>
      <c r="I27" s="728"/>
      <c r="J27" s="101"/>
    </row>
    <row r="28" spans="1:10" ht="15.75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 ht="23.25" customHeight="1" x14ac:dyDescent="0.25">
      <c r="A29" s="820" t="s">
        <v>319</v>
      </c>
      <c r="B29" s="820"/>
      <c r="C29" s="820"/>
      <c r="D29" s="820"/>
      <c r="E29" s="820"/>
      <c r="F29" s="820"/>
      <c r="G29" s="820"/>
      <c r="H29" s="820"/>
      <c r="I29" s="820"/>
      <c r="J29" s="101"/>
    </row>
    <row r="30" spans="1:10" ht="33" customHeight="1" x14ac:dyDescent="0.25">
      <c r="A30" s="820" t="s">
        <v>320</v>
      </c>
      <c r="B30" s="821"/>
      <c r="C30" s="821"/>
      <c r="D30" s="821"/>
      <c r="E30" s="821"/>
      <c r="F30" s="821"/>
      <c r="G30" s="821"/>
      <c r="H30" s="821"/>
      <c r="I30" s="821"/>
      <c r="J30" s="101"/>
    </row>
    <row r="31" spans="1:10" ht="22.5" customHeight="1" x14ac:dyDescent="0.25">
      <c r="A31" s="821" t="s">
        <v>321</v>
      </c>
      <c r="B31" s="821"/>
      <c r="C31" s="821"/>
      <c r="D31" s="821"/>
      <c r="E31" s="821"/>
      <c r="F31" s="821"/>
      <c r="G31" s="821"/>
      <c r="H31" s="821"/>
      <c r="I31" s="821"/>
      <c r="J31" s="101"/>
    </row>
    <row r="32" spans="1:10" ht="18.75" x14ac:dyDescent="0.25">
      <c r="A32" s="826" t="s">
        <v>322</v>
      </c>
      <c r="B32" s="826"/>
      <c r="C32" s="826"/>
      <c r="D32" s="826"/>
      <c r="E32" s="826"/>
      <c r="F32" s="826"/>
      <c r="G32" s="826"/>
      <c r="H32" s="826"/>
      <c r="I32" s="826"/>
      <c r="J32" s="101"/>
    </row>
    <row r="33" spans="1:10" ht="15.75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 ht="33.75" customHeight="1" x14ac:dyDescent="0.25">
      <c r="A34" s="827" t="s">
        <v>323</v>
      </c>
      <c r="B34" s="750"/>
      <c r="C34" s="750"/>
      <c r="D34" s="750"/>
      <c r="E34" s="750"/>
      <c r="F34" s="140">
        <f>XI!E18</f>
        <v>14</v>
      </c>
      <c r="G34" s="138" t="s">
        <v>80</v>
      </c>
      <c r="H34" s="139">
        <f>XI!F18</f>
        <v>29</v>
      </c>
      <c r="I34" s="138" t="s">
        <v>81</v>
      </c>
      <c r="J34" s="101"/>
    </row>
    <row r="35" spans="1:10" ht="15.75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ht="33.75" customHeight="1" x14ac:dyDescent="0.25">
      <c r="A36" s="819" t="s">
        <v>361</v>
      </c>
      <c r="B36" s="820"/>
      <c r="C36" s="820"/>
      <c r="D36" s="820"/>
      <c r="E36" s="820"/>
      <c r="F36" s="820"/>
      <c r="G36" s="820"/>
      <c r="H36" s="820"/>
      <c r="I36" s="820"/>
      <c r="J36" s="101"/>
    </row>
    <row r="37" spans="1:10" ht="16.5" customHeight="1" x14ac:dyDescent="0.25">
      <c r="A37" s="821"/>
      <c r="B37" s="821"/>
      <c r="C37" s="821"/>
      <c r="D37" s="821"/>
      <c r="E37" s="821"/>
      <c r="F37" s="821"/>
      <c r="G37" s="821"/>
      <c r="H37" s="821"/>
      <c r="I37" s="821"/>
      <c r="J37" s="101"/>
    </row>
    <row r="38" spans="1:10" ht="15.75" x14ac:dyDescent="0.25">
      <c r="A38" s="101"/>
      <c r="B38" s="101"/>
      <c r="C38" s="101"/>
      <c r="D38" s="137"/>
      <c r="E38" s="101"/>
      <c r="F38" s="101"/>
      <c r="G38" s="101"/>
      <c r="H38" s="101"/>
      <c r="I38" s="101"/>
      <c r="J38" s="101"/>
    </row>
    <row r="39" spans="1:10" ht="15.75" x14ac:dyDescent="0.25">
      <c r="A39" s="101"/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0" ht="15.75" x14ac:dyDescent="0.25">
      <c r="A40" s="101"/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0" ht="15.75" x14ac:dyDescent="0.25">
      <c r="A41" s="826" t="s">
        <v>356</v>
      </c>
      <c r="B41" s="826"/>
      <c r="C41" s="826"/>
      <c r="D41" s="826"/>
      <c r="E41" s="101"/>
      <c r="F41" s="101"/>
      <c r="G41" s="101"/>
      <c r="H41" s="818" t="e">
        <f>#REF!</f>
        <v>#REF!</v>
      </c>
      <c r="I41" s="818"/>
      <c r="J41" s="101"/>
    </row>
    <row r="42" spans="1:10" ht="15.75" x14ac:dyDescent="0.25">
      <c r="D42" s="101"/>
      <c r="E42" s="817" t="s">
        <v>324</v>
      </c>
      <c r="F42" s="817"/>
      <c r="G42" s="101"/>
      <c r="H42" s="817" t="s">
        <v>325</v>
      </c>
      <c r="I42" s="817"/>
      <c r="J42" s="101"/>
    </row>
    <row r="43" spans="1:10" ht="15.75" x14ac:dyDescent="0.25">
      <c r="A43" s="826" t="s">
        <v>225</v>
      </c>
      <c r="B43" s="826"/>
      <c r="C43" s="826"/>
      <c r="D43" s="826"/>
      <c r="E43" s="101"/>
      <c r="F43" s="101"/>
      <c r="G43" s="101"/>
      <c r="H43" s="818" t="e">
        <f>#REF!</f>
        <v>#REF!</v>
      </c>
      <c r="I43" s="818"/>
      <c r="J43" s="101"/>
    </row>
    <row r="44" spans="1:10" ht="15.75" x14ac:dyDescent="0.25">
      <c r="D44" s="101"/>
      <c r="E44" s="817" t="s">
        <v>324</v>
      </c>
      <c r="F44" s="817"/>
      <c r="G44" s="101"/>
      <c r="H44" s="817" t="s">
        <v>325</v>
      </c>
      <c r="I44" s="817"/>
      <c r="J44" s="101"/>
    </row>
    <row r="45" spans="1:10" ht="15.75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ht="15.75" x14ac:dyDescent="0.25">
      <c r="A46" s="101"/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0" ht="15.75" x14ac:dyDescent="0.25">
      <c r="A47" s="101"/>
      <c r="B47" s="101"/>
      <c r="C47" s="101"/>
      <c r="D47" s="101"/>
      <c r="E47" s="101"/>
      <c r="F47" s="101"/>
      <c r="G47" s="101"/>
      <c r="H47" s="101"/>
      <c r="I47" s="101"/>
      <c r="J47" s="101"/>
    </row>
    <row r="48" spans="1:10" ht="15.75" x14ac:dyDescent="0.25">
      <c r="A48" s="101"/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ht="15.75" x14ac:dyDescent="0.25">
      <c r="A49" s="101"/>
      <c r="B49" s="101"/>
      <c r="C49" s="101"/>
      <c r="D49" s="101"/>
      <c r="E49" s="101"/>
      <c r="F49" s="101"/>
      <c r="G49" s="101"/>
      <c r="H49" s="101"/>
      <c r="I49" s="101"/>
      <c r="J49" s="101"/>
    </row>
    <row r="50" spans="1:10" ht="15.75" x14ac:dyDescent="0.25">
      <c r="A50" s="101"/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.75" x14ac:dyDescent="0.25">
      <c r="A51" s="101"/>
      <c r="B51" s="101"/>
      <c r="C51" s="101"/>
      <c r="D51" s="101"/>
      <c r="E51" s="101"/>
      <c r="F51" s="101"/>
      <c r="G51" s="101"/>
      <c r="H51" s="101"/>
      <c r="I51" s="101"/>
      <c r="J51" s="101"/>
    </row>
    <row r="52" spans="1:10" ht="15.75" x14ac:dyDescent="0.25">
      <c r="A52" s="101"/>
      <c r="B52" s="101"/>
      <c r="C52" s="101"/>
      <c r="D52" s="101"/>
      <c r="E52" s="101"/>
      <c r="F52" s="101"/>
      <c r="G52" s="101"/>
      <c r="H52" s="101"/>
      <c r="I52" s="101"/>
      <c r="J52" s="101"/>
    </row>
    <row r="53" spans="1:10" ht="15.75" x14ac:dyDescent="0.25">
      <c r="A53" s="101"/>
      <c r="B53" s="101"/>
      <c r="C53" s="101"/>
      <c r="D53" s="101"/>
      <c r="E53" s="101"/>
      <c r="F53" s="101"/>
      <c r="G53" s="101"/>
      <c r="H53" s="101"/>
      <c r="I53" s="101"/>
      <c r="J53" s="101"/>
    </row>
  </sheetData>
  <sheetProtection selectLockedCells="1"/>
  <mergeCells count="54">
    <mergeCell ref="A1:D3"/>
    <mergeCell ref="A43:D43"/>
    <mergeCell ref="A41:D41"/>
    <mergeCell ref="D11:E11"/>
    <mergeCell ref="F11:H11"/>
    <mergeCell ref="G7:J7"/>
    <mergeCell ref="G1:J1"/>
    <mergeCell ref="G2:J2"/>
    <mergeCell ref="G4:J4"/>
    <mergeCell ref="G5:J5"/>
    <mergeCell ref="G6:J6"/>
    <mergeCell ref="A20:E20"/>
    <mergeCell ref="F20:G20"/>
    <mergeCell ref="H20:I20"/>
    <mergeCell ref="D9:H9"/>
    <mergeCell ref="D10:H10"/>
    <mergeCell ref="D12:H12"/>
    <mergeCell ref="D16:H16"/>
    <mergeCell ref="D17:F17"/>
    <mergeCell ref="D18:H18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32:I32"/>
    <mergeCell ref="A34:E34"/>
    <mergeCell ref="A36:I36"/>
    <mergeCell ref="A37:I37"/>
    <mergeCell ref="A27:E27"/>
    <mergeCell ref="F27:G27"/>
    <mergeCell ref="H27:I27"/>
    <mergeCell ref="A29:I29"/>
    <mergeCell ref="A30:I30"/>
    <mergeCell ref="A31:I31"/>
    <mergeCell ref="E42:F42"/>
    <mergeCell ref="H42:I42"/>
    <mergeCell ref="E44:F44"/>
    <mergeCell ref="H44:I44"/>
    <mergeCell ref="H41:I41"/>
    <mergeCell ref="H43:I43"/>
  </mergeCells>
  <pageMargins left="0.15748031496062992" right="0.15748031496062992" top="0.43307086614173229" bottom="0.23622047244094491" header="0.31496062992125984" footer="0.31496062992125984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theme="4"/>
  </sheetPr>
  <dimension ref="B1:S88"/>
  <sheetViews>
    <sheetView zoomScale="70" zoomScaleNormal="70" workbookViewId="0">
      <selection activeCell="D32" sqref="D32:L35"/>
    </sheetView>
  </sheetViews>
  <sheetFormatPr defaultColWidth="9.140625" defaultRowHeight="30" customHeight="1" x14ac:dyDescent="0.25"/>
  <cols>
    <col min="1" max="1" width="4.42578125" style="1" customWidth="1"/>
    <col min="2" max="2" width="33.28515625" style="1" customWidth="1"/>
    <col min="3" max="3" width="6.7109375" style="1" customWidth="1"/>
    <col min="4" max="4" width="10" style="1" customWidth="1"/>
    <col min="5" max="5" width="11.42578125" style="1" customWidth="1"/>
    <col min="6" max="6" width="9.5703125" style="1" customWidth="1"/>
    <col min="7" max="7" width="12" style="1" customWidth="1"/>
    <col min="8" max="8" width="9" style="1" customWidth="1"/>
    <col min="9" max="9" width="11.140625" style="1" customWidth="1"/>
    <col min="10" max="10" width="9.42578125" style="1" customWidth="1"/>
    <col min="11" max="11" width="9" style="1" customWidth="1"/>
    <col min="12" max="12" width="10.42578125" style="1" customWidth="1"/>
    <col min="13" max="13" width="10.140625" style="1" customWidth="1"/>
    <col min="14" max="14" width="12.42578125" style="1" customWidth="1"/>
    <col min="15" max="15" width="10.140625" style="1" customWidth="1"/>
    <col min="16" max="16" width="9.140625" style="1"/>
    <col min="17" max="17" width="10.85546875" style="1" customWidth="1"/>
    <col min="18" max="18" width="10.42578125" style="1" customWidth="1"/>
    <col min="19" max="16384" width="9.140625" style="1"/>
  </cols>
  <sheetData>
    <row r="1" spans="2:18" ht="17.25" customHeight="1" x14ac:dyDescent="0.25">
      <c r="B1" s="865" t="s">
        <v>360</v>
      </c>
      <c r="C1" s="2"/>
      <c r="D1" s="2"/>
      <c r="E1" s="2"/>
      <c r="F1" s="2"/>
      <c r="G1" s="2"/>
      <c r="H1" s="2"/>
      <c r="I1" s="2"/>
      <c r="J1" s="2"/>
      <c r="K1" s="2"/>
      <c r="L1" s="2"/>
      <c r="M1" s="850" t="s">
        <v>235</v>
      </c>
      <c r="N1" s="850"/>
      <c r="O1" s="850"/>
      <c r="P1" s="850"/>
      <c r="Q1" s="850"/>
    </row>
    <row r="2" spans="2:18" ht="18" customHeight="1" x14ac:dyDescent="0.25">
      <c r="B2" s="866"/>
      <c r="C2" s="2"/>
      <c r="D2" s="859" t="e">
        <f>#REF!</f>
        <v>#REF!</v>
      </c>
      <c r="E2" s="859"/>
      <c r="F2" s="859"/>
      <c r="G2" s="859"/>
      <c r="H2" s="859"/>
      <c r="I2" s="859"/>
      <c r="J2" s="859"/>
      <c r="K2" s="859"/>
      <c r="L2" s="859"/>
      <c r="M2" s="850" t="s">
        <v>217</v>
      </c>
      <c r="N2" s="850"/>
      <c r="O2" s="850"/>
      <c r="P2" s="850"/>
      <c r="Q2" s="850"/>
      <c r="R2" s="29"/>
    </row>
    <row r="3" spans="2:18" ht="15" customHeight="1" x14ac:dyDescent="0.25">
      <c r="B3" s="866"/>
      <c r="C3" s="2"/>
      <c r="D3" s="860" t="s">
        <v>218</v>
      </c>
      <c r="E3" s="860"/>
      <c r="F3" s="860"/>
      <c r="G3" s="860"/>
      <c r="H3" s="860"/>
      <c r="I3" s="860"/>
      <c r="J3" s="860"/>
      <c r="K3" s="860"/>
      <c r="L3" s="860"/>
      <c r="M3" s="850" t="s">
        <v>219</v>
      </c>
      <c r="N3" s="850"/>
      <c r="O3" s="850"/>
      <c r="P3" s="850"/>
      <c r="Q3" s="850"/>
      <c r="R3" s="29"/>
    </row>
    <row r="4" spans="2:18" ht="17.25" customHeight="1" x14ac:dyDescent="0.25">
      <c r="B4" s="96"/>
      <c r="C4" s="2"/>
      <c r="D4" s="859" t="e">
        <f>#REF!</f>
        <v>#REF!</v>
      </c>
      <c r="E4" s="859"/>
      <c r="F4" s="859"/>
      <c r="G4" s="867" t="e">
        <f>#REF!</f>
        <v>#REF!</v>
      </c>
      <c r="H4" s="867"/>
      <c r="I4" s="867"/>
      <c r="J4" s="867"/>
      <c r="K4" s="867"/>
      <c r="L4" s="867"/>
      <c r="M4" s="32"/>
      <c r="N4" s="164"/>
      <c r="O4" s="165"/>
      <c r="P4" s="165"/>
      <c r="Q4" s="165"/>
      <c r="R4" s="165"/>
    </row>
    <row r="5" spans="2:18" ht="16.5" customHeight="1" x14ac:dyDescent="0.25">
      <c r="B5" s="185"/>
      <c r="C5" s="2"/>
      <c r="D5" s="860" t="s">
        <v>220</v>
      </c>
      <c r="E5" s="860"/>
      <c r="F5" s="860"/>
      <c r="G5" s="860"/>
      <c r="H5" s="860"/>
      <c r="I5" s="860"/>
      <c r="J5" s="860"/>
      <c r="K5" s="860"/>
      <c r="L5" s="860"/>
      <c r="M5" s="25"/>
      <c r="N5" s="2"/>
      <c r="O5" s="2"/>
      <c r="P5" s="2"/>
      <c r="Q5" s="2"/>
      <c r="R5" s="2"/>
    </row>
    <row r="6" spans="2:18" ht="18.75" customHeight="1" x14ac:dyDescent="0.25">
      <c r="B6" s="2"/>
      <c r="C6" s="2"/>
      <c r="D6" s="857" t="s">
        <v>236</v>
      </c>
      <c r="E6" s="857"/>
      <c r="F6" s="857"/>
      <c r="G6" s="857"/>
      <c r="H6" s="857"/>
      <c r="I6" s="857"/>
      <c r="J6" s="857"/>
      <c r="K6" s="857"/>
      <c r="L6" s="857"/>
      <c r="M6" s="857"/>
      <c r="N6" s="2"/>
      <c r="O6" s="2"/>
      <c r="P6" s="2"/>
      <c r="Q6" s="2"/>
      <c r="R6" s="2"/>
    </row>
    <row r="7" spans="2:18" ht="19.5" customHeight="1" x14ac:dyDescent="0.25">
      <c r="B7" s="2"/>
      <c r="C7" s="2"/>
      <c r="D7" s="857" t="s">
        <v>378</v>
      </c>
      <c r="E7" s="857"/>
      <c r="F7" s="857"/>
      <c r="G7" s="857"/>
      <c r="H7" s="857"/>
      <c r="I7" s="857"/>
      <c r="J7" s="857"/>
      <c r="K7" s="857"/>
      <c r="L7" s="857"/>
      <c r="M7" s="857"/>
      <c r="N7" s="2"/>
      <c r="O7" s="2"/>
      <c r="P7" s="2"/>
      <c r="Q7" s="2"/>
      <c r="R7" s="2"/>
    </row>
    <row r="8" spans="2:18" ht="17.25" customHeight="1" x14ac:dyDescent="0.25">
      <c r="B8" s="2"/>
      <c r="C8" s="2"/>
      <c r="D8" s="858" t="s">
        <v>237</v>
      </c>
      <c r="E8" s="858"/>
      <c r="F8" s="858"/>
      <c r="G8" s="858"/>
      <c r="H8" s="858"/>
      <c r="I8" s="858"/>
      <c r="J8" s="858"/>
      <c r="K8" s="858"/>
      <c r="L8" s="858"/>
      <c r="M8" s="858"/>
      <c r="N8" s="2"/>
      <c r="O8" s="2"/>
      <c r="P8" s="2"/>
      <c r="Q8" s="2"/>
      <c r="R8" s="2"/>
    </row>
    <row r="9" spans="2:18" ht="23.25" customHeight="1" x14ac:dyDescent="0.25">
      <c r="B9" s="2"/>
      <c r="C9" s="2"/>
      <c r="D9" s="2"/>
      <c r="E9" s="2"/>
      <c r="F9" s="2"/>
      <c r="G9" s="847" t="e">
        <f>#REF!</f>
        <v>#REF!</v>
      </c>
      <c r="H9" s="848"/>
      <c r="I9" s="848"/>
      <c r="J9" s="22" t="s">
        <v>234</v>
      </c>
      <c r="K9" s="3"/>
      <c r="L9" s="2"/>
      <c r="M9" s="2"/>
      <c r="N9" s="2"/>
      <c r="O9" s="2"/>
      <c r="P9" s="2"/>
      <c r="Q9" s="2"/>
      <c r="R9" s="2"/>
    </row>
    <row r="10" spans="2:18" ht="23.25" customHeight="1" thickBot="1" x14ac:dyDescent="0.3">
      <c r="B10" s="2"/>
      <c r="C10" s="2"/>
      <c r="D10" s="2"/>
      <c r="E10" s="2"/>
      <c r="F10" s="2"/>
      <c r="G10" s="2"/>
      <c r="H10" s="849" t="s">
        <v>221</v>
      </c>
      <c r="I10" s="849"/>
      <c r="J10" s="2"/>
      <c r="K10" s="2"/>
      <c r="L10" s="2"/>
      <c r="M10" s="2"/>
      <c r="N10" s="2"/>
      <c r="O10" s="2"/>
      <c r="P10" s="2"/>
      <c r="Q10" s="2"/>
      <c r="R10" s="2"/>
    </row>
    <row r="11" spans="2:18" ht="20.25" customHeight="1" x14ac:dyDescent="0.25">
      <c r="B11" s="841" t="s">
        <v>45</v>
      </c>
      <c r="C11" s="843" t="s">
        <v>82</v>
      </c>
      <c r="D11" s="845" t="s">
        <v>95</v>
      </c>
      <c r="E11" s="580" t="s">
        <v>94</v>
      </c>
      <c r="F11" s="580" t="s">
        <v>83</v>
      </c>
      <c r="G11" s="852" t="s">
        <v>84</v>
      </c>
      <c r="H11" s="852"/>
      <c r="I11" s="852"/>
      <c r="J11" s="852"/>
      <c r="K11" s="852"/>
      <c r="L11" s="852"/>
      <c r="M11" s="852"/>
      <c r="N11" s="853" t="s">
        <v>91</v>
      </c>
      <c r="O11" s="855" t="s">
        <v>92</v>
      </c>
      <c r="P11" s="24"/>
      <c r="Q11" s="24"/>
      <c r="R11" s="24"/>
    </row>
    <row r="12" spans="2:18" ht="96" customHeight="1" thickBot="1" x14ac:dyDescent="0.3">
      <c r="B12" s="842"/>
      <c r="C12" s="844"/>
      <c r="D12" s="846"/>
      <c r="E12" s="851"/>
      <c r="F12" s="851"/>
      <c r="G12" s="166" t="s">
        <v>93</v>
      </c>
      <c r="H12" s="166" t="s">
        <v>85</v>
      </c>
      <c r="I12" s="166" t="s">
        <v>86</v>
      </c>
      <c r="J12" s="166" t="s">
        <v>87</v>
      </c>
      <c r="K12" s="166" t="s">
        <v>88</v>
      </c>
      <c r="L12" s="166" t="s">
        <v>89</v>
      </c>
      <c r="M12" s="166" t="s">
        <v>90</v>
      </c>
      <c r="N12" s="854"/>
      <c r="O12" s="856"/>
      <c r="P12" s="24"/>
      <c r="Q12" s="24"/>
      <c r="R12" s="24"/>
    </row>
    <row r="13" spans="2:18" ht="30" customHeight="1" thickBot="1" x14ac:dyDescent="0.3">
      <c r="B13" s="33" t="s">
        <v>6</v>
      </c>
      <c r="C13" s="7" t="s">
        <v>7</v>
      </c>
      <c r="D13" s="34">
        <v>1</v>
      </c>
      <c r="E13" s="35">
        <v>2</v>
      </c>
      <c r="F13" s="35">
        <v>3</v>
      </c>
      <c r="G13" s="35">
        <v>4</v>
      </c>
      <c r="H13" s="35">
        <v>5</v>
      </c>
      <c r="I13" s="35">
        <v>6</v>
      </c>
      <c r="J13" s="35">
        <v>7</v>
      </c>
      <c r="K13" s="35">
        <v>8</v>
      </c>
      <c r="L13" s="35">
        <v>9</v>
      </c>
      <c r="M13" s="35">
        <v>10</v>
      </c>
      <c r="N13" s="35">
        <v>11</v>
      </c>
      <c r="O13" s="36">
        <v>12</v>
      </c>
      <c r="P13" s="24"/>
      <c r="Q13" s="24"/>
      <c r="R13" s="24"/>
    </row>
    <row r="14" spans="2:18" ht="19.5" customHeight="1" x14ac:dyDescent="0.25">
      <c r="B14" s="37" t="s">
        <v>96</v>
      </c>
      <c r="C14" s="38" t="s">
        <v>15</v>
      </c>
      <c r="D14" s="39">
        <f>VII!D6</f>
        <v>177431.34</v>
      </c>
      <c r="E14" s="39">
        <f>VII!E6</f>
        <v>782379.64</v>
      </c>
      <c r="F14" s="39">
        <f>VII!F6</f>
        <v>44.09</v>
      </c>
      <c r="G14" s="39">
        <f>VII!G6</f>
        <v>21941.29</v>
      </c>
      <c r="H14" s="39">
        <f>VII!H6</f>
        <v>8725.51</v>
      </c>
      <c r="I14" s="39">
        <f>VII!I6</f>
        <v>33407.589999999997</v>
      </c>
      <c r="J14" s="39">
        <f>VII!J6</f>
        <v>8219.0499999999993</v>
      </c>
      <c r="K14" s="39">
        <f>VII!K6</f>
        <v>1188.3</v>
      </c>
      <c r="L14" s="39">
        <f>VII!L6</f>
        <v>64804.55</v>
      </c>
      <c r="M14" s="39">
        <f>VII!M6</f>
        <v>138286.29</v>
      </c>
      <c r="N14" s="39">
        <f>VII!N6</f>
        <v>135432.48000000001</v>
      </c>
      <c r="O14" s="150">
        <f>VII!O6</f>
        <v>173.1</v>
      </c>
      <c r="P14" s="24"/>
      <c r="Q14" s="24"/>
      <c r="R14" s="24"/>
    </row>
    <row r="15" spans="2:18" ht="19.5" customHeight="1" x14ac:dyDescent="0.25">
      <c r="B15" s="40" t="s">
        <v>128</v>
      </c>
      <c r="C15" s="41" t="s">
        <v>16</v>
      </c>
      <c r="D15" s="39">
        <f>VII!D7</f>
        <v>127032.16</v>
      </c>
      <c r="E15" s="39">
        <f>VII!E7</f>
        <v>588814.16</v>
      </c>
      <c r="F15" s="39">
        <f>VII!F7</f>
        <v>46.35</v>
      </c>
      <c r="G15" s="39">
        <f>VII!G7</f>
        <v>15223.86</v>
      </c>
      <c r="H15" s="39">
        <f>VII!H7</f>
        <v>4768.6400000000003</v>
      </c>
      <c r="I15" s="39">
        <f>VII!I7</f>
        <v>25189.9</v>
      </c>
      <c r="J15" s="39">
        <f>VII!J7</f>
        <v>5438.23</v>
      </c>
      <c r="K15" s="39">
        <f>VII!K7</f>
        <v>706.26</v>
      </c>
      <c r="L15" s="39">
        <f>VII!L7</f>
        <v>46997.4</v>
      </c>
      <c r="M15" s="39">
        <f>VII!M7</f>
        <v>98324.3</v>
      </c>
      <c r="N15" s="39">
        <f>VII!N7</f>
        <v>96438.81</v>
      </c>
      <c r="O15" s="150">
        <f>VII!O7</f>
        <v>163.78</v>
      </c>
      <c r="P15" s="24"/>
      <c r="Q15" s="24"/>
      <c r="R15" s="24"/>
    </row>
    <row r="16" spans="2:18" ht="19.5" customHeight="1" x14ac:dyDescent="0.25">
      <c r="B16" s="40" t="s">
        <v>226</v>
      </c>
      <c r="C16" s="41" t="s">
        <v>17</v>
      </c>
      <c r="D16" s="39">
        <f>VII!D8</f>
        <v>30036.95</v>
      </c>
      <c r="E16" s="39">
        <f>VII!E8</f>
        <v>117861.31</v>
      </c>
      <c r="F16" s="39">
        <f>VII!F8</f>
        <v>39.24</v>
      </c>
      <c r="G16" s="39">
        <f>VII!G8</f>
        <v>4180.45</v>
      </c>
      <c r="H16" s="39">
        <f>VII!H8</f>
        <v>1763.16</v>
      </c>
      <c r="I16" s="39">
        <f>VII!I8</f>
        <v>4917.6400000000003</v>
      </c>
      <c r="J16" s="39">
        <f>VII!J8</f>
        <v>1641.14</v>
      </c>
      <c r="K16" s="39">
        <f>VII!K8</f>
        <v>288.41000000000003</v>
      </c>
      <c r="L16" s="39">
        <f>VII!L8</f>
        <v>10034.94</v>
      </c>
      <c r="M16" s="39">
        <f>VII!M8</f>
        <v>22825.759999999998</v>
      </c>
      <c r="N16" s="39">
        <f>VII!N8</f>
        <v>22410.52</v>
      </c>
      <c r="O16" s="150">
        <f>VII!O8</f>
        <v>190.14</v>
      </c>
      <c r="P16" s="24"/>
      <c r="Q16" s="24"/>
      <c r="R16" s="24"/>
    </row>
    <row r="17" spans="2:19" ht="19.5" customHeight="1" x14ac:dyDescent="0.25">
      <c r="B17" s="40" t="s">
        <v>227</v>
      </c>
      <c r="C17" s="41" t="s">
        <v>109</v>
      </c>
      <c r="D17" s="39">
        <f>VII!D9</f>
        <v>14847.02</v>
      </c>
      <c r="E17" s="39">
        <f>VII!E9</f>
        <v>36096.080000000002</v>
      </c>
      <c r="F17" s="39">
        <f>VII!F9</f>
        <v>24.31</v>
      </c>
      <c r="G17" s="39">
        <f>VII!G9</f>
        <v>1673.32</v>
      </c>
      <c r="H17" s="39">
        <f>VII!H9</f>
        <v>1535.34</v>
      </c>
      <c r="I17" s="39">
        <f>VII!I9</f>
        <v>1841.21</v>
      </c>
      <c r="J17" s="39">
        <f>VII!J9</f>
        <v>643.13</v>
      </c>
      <c r="K17" s="39">
        <f>VII!K9</f>
        <v>146.94</v>
      </c>
      <c r="L17" s="39">
        <f>VII!L9</f>
        <v>5020.1400000000003</v>
      </c>
      <c r="M17" s="39">
        <f>VII!M9</f>
        <v>10860.08</v>
      </c>
      <c r="N17" s="39">
        <f>VII!N9</f>
        <v>10414.15</v>
      </c>
      <c r="O17" s="150">
        <f>VII!O9</f>
        <v>288.51</v>
      </c>
      <c r="P17" s="24"/>
      <c r="Q17" s="24"/>
      <c r="R17" s="24"/>
    </row>
    <row r="18" spans="2:19" ht="19.5" customHeight="1" x14ac:dyDescent="0.25">
      <c r="B18" s="40" t="s">
        <v>97</v>
      </c>
      <c r="C18" s="41" t="s">
        <v>18</v>
      </c>
      <c r="D18" s="39">
        <f>VII!D11</f>
        <v>42840.41</v>
      </c>
      <c r="E18" s="39">
        <f>VII!E11</f>
        <v>145101.39000000001</v>
      </c>
      <c r="F18" s="39">
        <f>VII!F11</f>
        <v>33.869999999999997</v>
      </c>
      <c r="G18" s="39">
        <f>VII!G11</f>
        <v>6847.28</v>
      </c>
      <c r="H18" s="39">
        <f>VII!H11</f>
        <v>2549.41</v>
      </c>
      <c r="I18" s="39">
        <f>VII!I11</f>
        <v>14330.14</v>
      </c>
      <c r="J18" s="39">
        <f>VII!J11</f>
        <v>2492.96</v>
      </c>
      <c r="K18" s="39">
        <f>VII!K11</f>
        <v>266.89</v>
      </c>
      <c r="L18" s="39">
        <f>VII!L11</f>
        <v>21919.39</v>
      </c>
      <c r="M18" s="39">
        <f>VII!M11</f>
        <v>48406.080000000002</v>
      </c>
      <c r="N18" s="39">
        <f>VII!N11</f>
        <v>47680.52</v>
      </c>
      <c r="O18" s="150">
        <f>VII!O11</f>
        <v>328.6</v>
      </c>
      <c r="P18" s="24"/>
      <c r="Q18" s="24"/>
      <c r="R18" s="24"/>
    </row>
    <row r="19" spans="2:19" ht="19.5" customHeight="1" x14ac:dyDescent="0.25">
      <c r="B19" s="40" t="s">
        <v>128</v>
      </c>
      <c r="C19" s="41" t="s">
        <v>19</v>
      </c>
      <c r="D19" s="39">
        <f>VII!D12</f>
        <v>41752.379999999997</v>
      </c>
      <c r="E19" s="39">
        <f>VII!E12</f>
        <v>143011.01</v>
      </c>
      <c r="F19" s="39">
        <f>VII!F12</f>
        <v>34.25</v>
      </c>
      <c r="G19" s="39">
        <f>VII!G12</f>
        <v>6721.65</v>
      </c>
      <c r="H19" s="39">
        <f>VII!H12</f>
        <v>2452.73</v>
      </c>
      <c r="I19" s="39">
        <f>VII!I12</f>
        <v>14089.7</v>
      </c>
      <c r="J19" s="39">
        <f>VII!J12</f>
        <v>2427.39</v>
      </c>
      <c r="K19" s="39">
        <f>VII!K12</f>
        <v>261.92</v>
      </c>
      <c r="L19" s="39">
        <f>VII!L12</f>
        <v>21520.97</v>
      </c>
      <c r="M19" s="39">
        <f>VII!M12</f>
        <v>47474.36</v>
      </c>
      <c r="N19" s="39">
        <f>VII!N12</f>
        <v>46838.83</v>
      </c>
      <c r="O19" s="150">
        <f>VII!O12</f>
        <v>327.52</v>
      </c>
      <c r="P19" s="24"/>
      <c r="Q19" s="24"/>
      <c r="R19" s="24"/>
    </row>
    <row r="20" spans="2:19" ht="19.5" customHeight="1" x14ac:dyDescent="0.25">
      <c r="B20" s="40" t="s">
        <v>226</v>
      </c>
      <c r="C20" s="41" t="s">
        <v>20</v>
      </c>
      <c r="D20" s="39">
        <f>VII!D13</f>
        <v>1088.03</v>
      </c>
      <c r="E20" s="39">
        <f>VII!E13</f>
        <v>2090.38</v>
      </c>
      <c r="F20" s="39">
        <f>VII!F13</f>
        <v>19.21</v>
      </c>
      <c r="G20" s="39">
        <f>VII!G13</f>
        <v>125.63</v>
      </c>
      <c r="H20" s="39">
        <f>VII!H13</f>
        <v>96.68</v>
      </c>
      <c r="I20" s="39">
        <f>VII!I13</f>
        <v>240.44</v>
      </c>
      <c r="J20" s="39">
        <f>VII!J13</f>
        <v>65.569999999999993</v>
      </c>
      <c r="K20" s="39">
        <f>VII!K13</f>
        <v>4.97</v>
      </c>
      <c r="L20" s="39">
        <f>VII!L13</f>
        <v>398.42</v>
      </c>
      <c r="M20" s="39">
        <f>VII!M13</f>
        <v>931.71</v>
      </c>
      <c r="N20" s="39">
        <f>VII!N13</f>
        <v>841.69</v>
      </c>
      <c r="O20" s="150">
        <f>VII!O13</f>
        <v>402.65</v>
      </c>
      <c r="P20" s="24"/>
      <c r="Q20" s="24"/>
      <c r="R20" s="24"/>
    </row>
    <row r="21" spans="2:19" ht="19.5" customHeight="1" x14ac:dyDescent="0.25">
      <c r="B21" s="40" t="s">
        <v>228</v>
      </c>
      <c r="C21" s="41" t="s">
        <v>27</v>
      </c>
      <c r="D21" s="39">
        <f>VII!D16</f>
        <v>12.16</v>
      </c>
      <c r="E21" s="39">
        <f>VII!E16</f>
        <v>15</v>
      </c>
      <c r="F21" s="39">
        <f>VII!F16</f>
        <v>12.34</v>
      </c>
      <c r="G21" s="39">
        <f>VII!G16</f>
        <v>1.72</v>
      </c>
      <c r="H21" s="39">
        <f>VII!H16</f>
        <v>0.5</v>
      </c>
      <c r="I21" s="39">
        <f>VII!I16</f>
        <v>0.79</v>
      </c>
      <c r="J21" s="39">
        <f>VII!J16</f>
        <v>1.21</v>
      </c>
      <c r="K21" s="39">
        <f>VII!K16</f>
        <v>0</v>
      </c>
      <c r="L21" s="39">
        <f>VII!L16</f>
        <v>6.48</v>
      </c>
      <c r="M21" s="39">
        <f>VII!M16</f>
        <v>10.71</v>
      </c>
      <c r="N21" s="39">
        <f>VII!N16</f>
        <v>10.71</v>
      </c>
      <c r="O21" s="150">
        <f>VII!O16</f>
        <v>713.67</v>
      </c>
      <c r="P21" s="24"/>
      <c r="Q21" s="24"/>
      <c r="R21" s="24"/>
    </row>
    <row r="22" spans="2:19" ht="19.5" customHeight="1" x14ac:dyDescent="0.25">
      <c r="B22" s="40" t="s">
        <v>98</v>
      </c>
      <c r="C22" s="41" t="s">
        <v>30</v>
      </c>
      <c r="D22" s="42"/>
      <c r="E22" s="39">
        <f>VII!E17</f>
        <v>0</v>
      </c>
      <c r="F22" s="39">
        <f>VII!F17</f>
        <v>0</v>
      </c>
      <c r="G22" s="39">
        <f>VII!G17</f>
        <v>0</v>
      </c>
      <c r="H22" s="39">
        <f>VII!H17</f>
        <v>0</v>
      </c>
      <c r="I22" s="39">
        <f>VII!I17</f>
        <v>0</v>
      </c>
      <c r="J22" s="39">
        <f>VII!J17</f>
        <v>0</v>
      </c>
      <c r="K22" s="39">
        <f>VII!K17</f>
        <v>0</v>
      </c>
      <c r="L22" s="39">
        <f>VII!L17</f>
        <v>0</v>
      </c>
      <c r="M22" s="39">
        <f>VII!M17</f>
        <v>0</v>
      </c>
      <c r="N22" s="39">
        <f>VII!N17</f>
        <v>0</v>
      </c>
      <c r="O22" s="150">
        <f>VII!O17</f>
        <v>0</v>
      </c>
      <c r="P22" s="24"/>
      <c r="Q22" s="24"/>
      <c r="R22" s="24"/>
    </row>
    <row r="23" spans="2:19" ht="19.5" customHeight="1" x14ac:dyDescent="0.25">
      <c r="B23" s="40" t="s">
        <v>55</v>
      </c>
      <c r="C23" s="41" t="s">
        <v>42</v>
      </c>
      <c r="D23" s="152">
        <f>VII!D18</f>
        <v>3292.94</v>
      </c>
      <c r="E23" s="152">
        <f>VII!E18</f>
        <v>173341.74</v>
      </c>
      <c r="F23" s="152">
        <f>VII!F18</f>
        <v>526.4</v>
      </c>
      <c r="G23" s="152">
        <f>VII!G18</f>
        <v>597.05999999999995</v>
      </c>
      <c r="H23" s="152">
        <f>VII!H18</f>
        <v>930.45</v>
      </c>
      <c r="I23" s="152">
        <f>VII!I18</f>
        <v>1129.26</v>
      </c>
      <c r="J23" s="152">
        <f>VII!J18</f>
        <v>286.18</v>
      </c>
      <c r="K23" s="152">
        <f>VII!K18</f>
        <v>8.5</v>
      </c>
      <c r="L23" s="152">
        <f>VII!L18</f>
        <v>2331.79</v>
      </c>
      <c r="M23" s="152">
        <f>VII!M18</f>
        <v>5283.25</v>
      </c>
      <c r="N23" s="152">
        <f>VII!N18</f>
        <v>5283.25</v>
      </c>
      <c r="O23" s="150">
        <f>VII!O18</f>
        <v>30.48</v>
      </c>
      <c r="P23" s="24"/>
      <c r="Q23" s="24"/>
      <c r="R23" s="24"/>
    </row>
    <row r="24" spans="2:19" ht="19.5" customHeight="1" x14ac:dyDescent="0.25">
      <c r="B24" s="40" t="s">
        <v>99</v>
      </c>
      <c r="C24" s="41" t="s">
        <v>110</v>
      </c>
      <c r="D24" s="39">
        <f>VII!D19</f>
        <v>0.15</v>
      </c>
      <c r="E24" s="39">
        <f>VII!E19</f>
        <v>0.5</v>
      </c>
      <c r="F24" s="39">
        <f>VII!F19</f>
        <v>33.33</v>
      </c>
      <c r="G24" s="39">
        <f>VII!G19</f>
        <v>0</v>
      </c>
      <c r="H24" s="39">
        <f>VII!H19</f>
        <v>0.05</v>
      </c>
      <c r="I24" s="39">
        <f>VII!I19</f>
        <v>0.03</v>
      </c>
      <c r="J24" s="39">
        <f>VII!J19</f>
        <v>0.02</v>
      </c>
      <c r="K24" s="39">
        <f>VII!K19</f>
        <v>0</v>
      </c>
      <c r="L24" s="39">
        <f>VII!L19</f>
        <v>0</v>
      </c>
      <c r="M24" s="39">
        <f>VII!M19</f>
        <v>0.11</v>
      </c>
      <c r="N24" s="39">
        <f>VII!N19</f>
        <v>0.11</v>
      </c>
      <c r="O24" s="150">
        <f>VII!O19</f>
        <v>211.92</v>
      </c>
      <c r="P24" s="24"/>
      <c r="Q24" s="24"/>
      <c r="R24" s="24"/>
    </row>
    <row r="25" spans="2:19" ht="19.5" customHeight="1" x14ac:dyDescent="0.25">
      <c r="B25" s="40" t="s">
        <v>54</v>
      </c>
      <c r="C25" s="41" t="s">
        <v>111</v>
      </c>
      <c r="D25" s="39">
        <f>VII!D20</f>
        <v>257.70999999999998</v>
      </c>
      <c r="E25" s="39">
        <f>VII!E20</f>
        <v>5634.23</v>
      </c>
      <c r="F25" s="39">
        <f>VII!F20</f>
        <v>218.63</v>
      </c>
      <c r="G25" s="39">
        <f>VII!G20</f>
        <v>163.61000000000001</v>
      </c>
      <c r="H25" s="39">
        <f>VII!H20</f>
        <v>215.28</v>
      </c>
      <c r="I25" s="39">
        <f>VII!I20</f>
        <v>135.41999999999999</v>
      </c>
      <c r="J25" s="39">
        <f>VII!J20</f>
        <v>65.48</v>
      </c>
      <c r="K25" s="39">
        <f>VII!K20</f>
        <v>8.3800000000000008</v>
      </c>
      <c r="L25" s="39">
        <f>VII!L20</f>
        <v>201.48</v>
      </c>
      <c r="M25" s="39">
        <f>VII!M20</f>
        <v>789.65</v>
      </c>
      <c r="N25" s="39">
        <f>VII!N20</f>
        <v>786.65</v>
      </c>
      <c r="O25" s="150">
        <f>VII!O20</f>
        <v>139.62</v>
      </c>
      <c r="P25" s="24"/>
      <c r="Q25" s="24"/>
      <c r="R25" s="24"/>
    </row>
    <row r="26" spans="2:19" ht="19.5" customHeight="1" x14ac:dyDescent="0.25">
      <c r="B26" s="43" t="s">
        <v>57</v>
      </c>
      <c r="C26" s="41" t="s">
        <v>113</v>
      </c>
      <c r="D26" s="39">
        <f>VII!D21</f>
        <v>251450</v>
      </c>
      <c r="E26" s="39">
        <f>VII!E21</f>
        <v>8372.2000000000007</v>
      </c>
      <c r="F26" s="39">
        <f>VII!F21</f>
        <v>33.299999999999997</v>
      </c>
      <c r="G26" s="39">
        <f>VII!G21</f>
        <v>3934.51</v>
      </c>
      <c r="H26" s="39">
        <f>VII!H21</f>
        <v>289.12</v>
      </c>
      <c r="I26" s="39">
        <f>VII!I21</f>
        <v>729.38</v>
      </c>
      <c r="J26" s="39">
        <f>VII!J21</f>
        <v>1830.71</v>
      </c>
      <c r="K26" s="39">
        <f>VII!K21</f>
        <v>1471.6</v>
      </c>
      <c r="L26" s="39">
        <f>VII!L21</f>
        <v>3787.77</v>
      </c>
      <c r="M26" s="39">
        <f>VII!M21</f>
        <v>12043.09</v>
      </c>
      <c r="N26" s="39">
        <f>VII!N21</f>
        <v>12043.09</v>
      </c>
      <c r="O26" s="150">
        <f>VII!O21</f>
        <v>1438.46</v>
      </c>
      <c r="P26" s="24"/>
      <c r="Q26" s="24"/>
      <c r="R26" s="24"/>
    </row>
    <row r="27" spans="2:19" ht="19.5" customHeight="1" x14ac:dyDescent="0.25">
      <c r="B27" s="43" t="s">
        <v>58</v>
      </c>
      <c r="C27" s="41" t="s">
        <v>112</v>
      </c>
      <c r="D27" s="39">
        <f>VII!D22</f>
        <v>323.47000000000003</v>
      </c>
      <c r="E27" s="39">
        <f>VII!E22</f>
        <v>14495.8</v>
      </c>
      <c r="F27" s="39">
        <f>VII!F22</f>
        <v>448.13</v>
      </c>
      <c r="G27" s="39">
        <f>VII!G22</f>
        <v>894.34</v>
      </c>
      <c r="H27" s="39">
        <f>VII!H22</f>
        <v>197.58</v>
      </c>
      <c r="I27" s="39">
        <f>VII!I22</f>
        <v>190.14</v>
      </c>
      <c r="J27" s="39">
        <f>VII!J22</f>
        <v>96.1</v>
      </c>
      <c r="K27" s="39">
        <f>VII!K22</f>
        <v>70.599999999999994</v>
      </c>
      <c r="L27" s="39">
        <f>VII!L22</f>
        <v>1033.44</v>
      </c>
      <c r="M27" s="39">
        <f>VII!M22</f>
        <v>2482.1999999999998</v>
      </c>
      <c r="N27" s="39">
        <f>VII!N22</f>
        <v>2482.1999999999998</v>
      </c>
      <c r="O27" s="150">
        <f>VII!O22</f>
        <v>171.24</v>
      </c>
      <c r="P27" s="24"/>
      <c r="Q27" s="24"/>
      <c r="R27" s="24"/>
    </row>
    <row r="28" spans="2:19" ht="19.5" customHeight="1" x14ac:dyDescent="0.25">
      <c r="B28" s="43" t="s">
        <v>100</v>
      </c>
      <c r="C28" s="41" t="s">
        <v>114</v>
      </c>
      <c r="D28" s="39">
        <f>VII!D23</f>
        <v>1032.1400000000001</v>
      </c>
      <c r="E28" s="39">
        <f>VII!E23</f>
        <v>7454.39</v>
      </c>
      <c r="F28" s="39">
        <f>VII!F23</f>
        <v>72.22</v>
      </c>
      <c r="G28" s="39">
        <f>VII!G23</f>
        <v>1511.02</v>
      </c>
      <c r="H28" s="39">
        <f>VII!H23</f>
        <v>0</v>
      </c>
      <c r="I28" s="39">
        <f>VII!I23</f>
        <v>241.16</v>
      </c>
      <c r="J28" s="39">
        <f>VII!J23</f>
        <v>116.97</v>
      </c>
      <c r="K28" s="39">
        <f>VII!K23</f>
        <v>114.36</v>
      </c>
      <c r="L28" s="39">
        <f>VII!L23</f>
        <v>1173.49</v>
      </c>
      <c r="M28" s="39">
        <f>VII!M23</f>
        <v>3157</v>
      </c>
      <c r="N28" s="39">
        <f>VII!N23</f>
        <v>3157</v>
      </c>
      <c r="O28" s="150">
        <f>VII!O23</f>
        <v>423.51</v>
      </c>
      <c r="P28" s="24"/>
      <c r="Q28" s="24"/>
      <c r="R28" s="24"/>
    </row>
    <row r="29" spans="2:19" ht="19.5" customHeight="1" thickBot="1" x14ac:dyDescent="0.3">
      <c r="B29" s="44" t="s">
        <v>101</v>
      </c>
      <c r="C29" s="45" t="s">
        <v>115</v>
      </c>
      <c r="D29" s="46">
        <f>VII!D25</f>
        <v>18.690000000000001</v>
      </c>
      <c r="E29" s="46">
        <f>VII!E25</f>
        <v>10.81</v>
      </c>
      <c r="F29" s="46">
        <f>VII!F25</f>
        <v>5.78</v>
      </c>
      <c r="G29" s="46">
        <f>VII!G25</f>
        <v>7.08</v>
      </c>
      <c r="H29" s="46">
        <f>VII!H25</f>
        <v>13.2</v>
      </c>
      <c r="I29" s="46">
        <f>VII!I25</f>
        <v>0.52</v>
      </c>
      <c r="J29" s="46">
        <f>VII!J25</f>
        <v>0.98</v>
      </c>
      <c r="K29" s="46">
        <f>VII!K25</f>
        <v>0.25</v>
      </c>
      <c r="L29" s="46">
        <f>VII!L25</f>
        <v>7.36</v>
      </c>
      <c r="M29" s="46">
        <f>VII!M25</f>
        <v>29.38</v>
      </c>
      <c r="N29" s="46">
        <f>VII!N25</f>
        <v>29.38</v>
      </c>
      <c r="O29" s="151">
        <f>VII!O25</f>
        <v>2718.2</v>
      </c>
      <c r="P29" s="24"/>
      <c r="Q29" s="24"/>
      <c r="R29" s="24"/>
    </row>
    <row r="30" spans="2:19" ht="17.25" customHeight="1" x14ac:dyDescent="0.25">
      <c r="P30" s="24"/>
      <c r="Q30" s="24"/>
      <c r="R30" s="24"/>
    </row>
    <row r="31" spans="2:19" ht="3" customHeight="1" x14ac:dyDescent="0.25"/>
    <row r="32" spans="2:19" ht="18" customHeight="1" x14ac:dyDescent="0.25">
      <c r="C32" s="4"/>
      <c r="D32" s="1" t="s">
        <v>356</v>
      </c>
      <c r="E32" s="864"/>
      <c r="F32" s="864"/>
      <c r="G32" s="864"/>
      <c r="H32" s="864"/>
      <c r="I32" s="862" t="e">
        <f>#REF!</f>
        <v>#REF!</v>
      </c>
      <c r="J32" s="862"/>
      <c r="K32" s="862"/>
      <c r="L32" s="862"/>
      <c r="S32" s="5"/>
    </row>
    <row r="33" spans="2:19" ht="18" customHeight="1" x14ac:dyDescent="0.25">
      <c r="C33" s="4"/>
      <c r="E33" s="863" t="s">
        <v>223</v>
      </c>
      <c r="F33" s="863"/>
      <c r="G33" s="863"/>
      <c r="H33" s="863"/>
      <c r="I33" s="861" t="s">
        <v>224</v>
      </c>
      <c r="J33" s="861"/>
      <c r="K33" s="861"/>
      <c r="L33" s="861"/>
      <c r="S33" s="5"/>
    </row>
    <row r="34" spans="2:19" ht="18" customHeight="1" x14ac:dyDescent="0.25">
      <c r="C34" s="4"/>
      <c r="D34" s="1" t="s">
        <v>225</v>
      </c>
      <c r="E34" s="848"/>
      <c r="F34" s="848"/>
      <c r="G34" s="848"/>
      <c r="H34" s="848"/>
      <c r="I34" s="862" t="e">
        <f>#REF!</f>
        <v>#REF!</v>
      </c>
      <c r="J34" s="862"/>
      <c r="K34" s="862"/>
      <c r="L34" s="862"/>
    </row>
    <row r="35" spans="2:19" ht="18" customHeight="1" x14ac:dyDescent="0.25">
      <c r="C35" s="4"/>
      <c r="E35" s="863" t="s">
        <v>223</v>
      </c>
      <c r="F35" s="863"/>
      <c r="G35" s="863"/>
      <c r="H35" s="863"/>
      <c r="I35" s="861" t="s">
        <v>224</v>
      </c>
      <c r="J35" s="861"/>
      <c r="K35" s="861"/>
      <c r="L35" s="861"/>
    </row>
    <row r="36" spans="2:19" ht="18" customHeight="1" x14ac:dyDescent="0.25"/>
    <row r="37" spans="2:19" ht="18" customHeight="1" x14ac:dyDescent="0.25"/>
    <row r="38" spans="2:19" ht="37.5" customHeight="1" thickBot="1" x14ac:dyDescent="0.3"/>
    <row r="39" spans="2:19" ht="18.75" customHeight="1" x14ac:dyDescent="0.25">
      <c r="B39" s="841" t="s">
        <v>45</v>
      </c>
      <c r="C39" s="843" t="s">
        <v>82</v>
      </c>
      <c r="D39" s="845" t="s">
        <v>95</v>
      </c>
      <c r="E39" s="580" t="s">
        <v>94</v>
      </c>
      <c r="F39" s="580" t="s">
        <v>83</v>
      </c>
      <c r="G39" s="852" t="s">
        <v>84</v>
      </c>
      <c r="H39" s="852"/>
      <c r="I39" s="852"/>
      <c r="J39" s="852"/>
      <c r="K39" s="852"/>
      <c r="L39" s="852"/>
      <c r="M39" s="852"/>
      <c r="N39" s="853" t="s">
        <v>91</v>
      </c>
      <c r="O39" s="855" t="s">
        <v>92</v>
      </c>
    </row>
    <row r="40" spans="2:19" ht="93" customHeight="1" thickBot="1" x14ac:dyDescent="0.3">
      <c r="B40" s="842"/>
      <c r="C40" s="844"/>
      <c r="D40" s="846"/>
      <c r="E40" s="851"/>
      <c r="F40" s="851"/>
      <c r="G40" s="166" t="s">
        <v>93</v>
      </c>
      <c r="H40" s="166" t="s">
        <v>85</v>
      </c>
      <c r="I40" s="166" t="s">
        <v>86</v>
      </c>
      <c r="J40" s="166" t="s">
        <v>87</v>
      </c>
      <c r="K40" s="166" t="s">
        <v>88</v>
      </c>
      <c r="L40" s="166" t="s">
        <v>89</v>
      </c>
      <c r="M40" s="166" t="s">
        <v>90</v>
      </c>
      <c r="N40" s="854"/>
      <c r="O40" s="856"/>
      <c r="P40" s="30"/>
      <c r="Q40" s="30"/>
      <c r="R40" s="30"/>
    </row>
    <row r="41" spans="2:19" ht="18" customHeight="1" thickBot="1" x14ac:dyDescent="0.3">
      <c r="B41" s="33" t="s">
        <v>6</v>
      </c>
      <c r="C41" s="7" t="s">
        <v>7</v>
      </c>
      <c r="D41" s="34">
        <v>1</v>
      </c>
      <c r="E41" s="35">
        <v>2</v>
      </c>
      <c r="F41" s="35">
        <v>3</v>
      </c>
      <c r="G41" s="35">
        <v>4</v>
      </c>
      <c r="H41" s="35">
        <v>5</v>
      </c>
      <c r="I41" s="35">
        <v>6</v>
      </c>
      <c r="J41" s="35">
        <v>7</v>
      </c>
      <c r="K41" s="35">
        <v>8</v>
      </c>
      <c r="L41" s="35">
        <v>9</v>
      </c>
      <c r="M41" s="35">
        <v>10</v>
      </c>
      <c r="N41" s="35">
        <v>11</v>
      </c>
      <c r="O41" s="36">
        <v>12</v>
      </c>
      <c r="P41" s="26"/>
      <c r="Q41" s="26"/>
      <c r="R41" s="26"/>
    </row>
    <row r="42" spans="2:19" ht="24" customHeight="1" x14ac:dyDescent="0.25">
      <c r="B42" s="43" t="s">
        <v>229</v>
      </c>
      <c r="C42" s="41" t="s">
        <v>116</v>
      </c>
      <c r="D42" s="47">
        <f>VII!D27</f>
        <v>1553.81</v>
      </c>
      <c r="E42" s="47">
        <f>VII!E27</f>
        <v>5020.18</v>
      </c>
      <c r="F42" s="47">
        <f>VII!F27</f>
        <v>32.31</v>
      </c>
      <c r="G42" s="47">
        <f>VII!G27</f>
        <v>92.42</v>
      </c>
      <c r="H42" s="47">
        <f>VII!H27</f>
        <v>14.13</v>
      </c>
      <c r="I42" s="47">
        <f>VII!I27</f>
        <v>70.45</v>
      </c>
      <c r="J42" s="47">
        <f>VII!J27</f>
        <v>48.25</v>
      </c>
      <c r="K42" s="47">
        <f>VII!K27</f>
        <v>2.99</v>
      </c>
      <c r="L42" s="47">
        <f>VII!L27</f>
        <v>135.19999999999999</v>
      </c>
      <c r="M42" s="47">
        <f>VII!M27</f>
        <v>363.45</v>
      </c>
      <c r="N42" s="47">
        <f>VII!N27</f>
        <v>343.92</v>
      </c>
      <c r="O42" s="153">
        <f>VII!O27</f>
        <v>68.510000000000005</v>
      </c>
      <c r="P42" s="30"/>
      <c r="Q42" s="30"/>
      <c r="R42" s="30"/>
    </row>
    <row r="43" spans="2:19" ht="24" customHeight="1" x14ac:dyDescent="0.25">
      <c r="B43" s="43" t="s">
        <v>230</v>
      </c>
      <c r="C43" s="41" t="s">
        <v>117</v>
      </c>
      <c r="D43" s="47">
        <f>VII!D28</f>
        <v>10798.37</v>
      </c>
      <c r="E43" s="48">
        <f>VII!E28</f>
        <v>222473.81</v>
      </c>
      <c r="F43" s="48">
        <f>VII!F28</f>
        <v>206.03</v>
      </c>
      <c r="G43" s="48">
        <f>VII!G28</f>
        <v>719.59</v>
      </c>
      <c r="H43" s="48">
        <f>VII!H28</f>
        <v>247.58</v>
      </c>
      <c r="I43" s="48">
        <f>VII!I28</f>
        <v>1429.84</v>
      </c>
      <c r="J43" s="48">
        <f>VII!J28</f>
        <v>256.51</v>
      </c>
      <c r="K43" s="48">
        <f>VII!K28</f>
        <v>7.87</v>
      </c>
      <c r="L43" s="48">
        <f>VII!L28</f>
        <v>2530.56</v>
      </c>
      <c r="M43" s="48">
        <f>VII!M28</f>
        <v>5191.95</v>
      </c>
      <c r="N43" s="48">
        <f>VII!N28</f>
        <v>5188.68</v>
      </c>
      <c r="O43" s="153">
        <f>VII!O28</f>
        <v>23.32</v>
      </c>
      <c r="P43" s="26"/>
      <c r="Q43" s="26"/>
      <c r="R43" s="26"/>
    </row>
    <row r="44" spans="2:19" ht="24" customHeight="1" x14ac:dyDescent="0.25">
      <c r="B44" s="43" t="s">
        <v>102</v>
      </c>
      <c r="C44" s="41" t="s">
        <v>118</v>
      </c>
      <c r="D44" s="47">
        <f>VII!D29</f>
        <v>484.92</v>
      </c>
      <c r="E44" s="48">
        <f>VII!E29</f>
        <v>4335.05</v>
      </c>
      <c r="F44" s="48">
        <f>VII!F29</f>
        <v>89.4</v>
      </c>
      <c r="G44" s="48">
        <f>VII!G29</f>
        <v>66.489999999999995</v>
      </c>
      <c r="H44" s="48">
        <f>VII!H29</f>
        <v>10.94</v>
      </c>
      <c r="I44" s="48">
        <f>VII!I29</f>
        <v>6.99</v>
      </c>
      <c r="J44" s="48">
        <f>VII!J29</f>
        <v>16.86</v>
      </c>
      <c r="K44" s="48">
        <f>VII!K29</f>
        <v>0.55000000000000004</v>
      </c>
      <c r="L44" s="48">
        <f>VII!L29</f>
        <v>62.68</v>
      </c>
      <c r="M44" s="48">
        <f>VII!M29</f>
        <v>164.51</v>
      </c>
      <c r="N44" s="48">
        <f>VII!N29</f>
        <v>164.51</v>
      </c>
      <c r="O44" s="153">
        <f>VII!O29</f>
        <v>37.950000000000003</v>
      </c>
      <c r="P44" s="6"/>
      <c r="Q44" s="6"/>
      <c r="R44" s="6"/>
    </row>
    <row r="45" spans="2:19" ht="24" customHeight="1" x14ac:dyDescent="0.25">
      <c r="B45" s="43" t="s">
        <v>103</v>
      </c>
      <c r="C45" s="41" t="s">
        <v>119</v>
      </c>
      <c r="D45" s="47">
        <f>VII!D30</f>
        <v>1230.67</v>
      </c>
      <c r="E45" s="48">
        <f>VII!E30</f>
        <v>2402.71</v>
      </c>
      <c r="F45" s="48">
        <f>VII!F30</f>
        <v>19.52</v>
      </c>
      <c r="G45" s="48">
        <f>VII!G30</f>
        <v>64.25</v>
      </c>
      <c r="H45" s="48">
        <f>VII!H30</f>
        <v>7.52</v>
      </c>
      <c r="I45" s="48">
        <f>VII!I30</f>
        <v>28.74</v>
      </c>
      <c r="J45" s="48">
        <f>VII!J30</f>
        <v>28.92</v>
      </c>
      <c r="K45" s="48">
        <f>VII!K30</f>
        <v>2.98</v>
      </c>
      <c r="L45" s="48">
        <f>VII!L30</f>
        <v>86.65</v>
      </c>
      <c r="M45" s="48">
        <f>VII!M30</f>
        <v>219.05</v>
      </c>
      <c r="N45" s="48">
        <f>VII!N30</f>
        <v>219.05</v>
      </c>
      <c r="O45" s="153">
        <f>VII!O30</f>
        <v>91.17</v>
      </c>
    </row>
    <row r="46" spans="2:19" ht="24" customHeight="1" x14ac:dyDescent="0.25">
      <c r="B46" s="43" t="s">
        <v>104</v>
      </c>
      <c r="C46" s="41" t="s">
        <v>120</v>
      </c>
      <c r="D46" s="42"/>
      <c r="E46" s="48">
        <f>VII!E32</f>
        <v>81282.44</v>
      </c>
      <c r="F46" s="42"/>
      <c r="G46" s="48">
        <f>VII!G32</f>
        <v>466.48</v>
      </c>
      <c r="H46" s="48">
        <f>VII!H32</f>
        <v>133.66</v>
      </c>
      <c r="I46" s="48">
        <f>VII!I32</f>
        <v>467.21</v>
      </c>
      <c r="J46" s="48">
        <f>VII!J32</f>
        <v>165.28</v>
      </c>
      <c r="K46" s="48">
        <f>VII!K32</f>
        <v>47.88</v>
      </c>
      <c r="L46" s="48">
        <f>VII!L32</f>
        <v>1757.6</v>
      </c>
      <c r="M46" s="48">
        <f>VII!M32</f>
        <v>3038.12</v>
      </c>
      <c r="N46" s="48">
        <f>VII!N32</f>
        <v>3038.12</v>
      </c>
      <c r="O46" s="153">
        <f>VII!O32</f>
        <v>37.380000000000003</v>
      </c>
    </row>
    <row r="47" spans="2:19" ht="24" customHeight="1" x14ac:dyDescent="0.25">
      <c r="B47" s="43" t="s">
        <v>105</v>
      </c>
      <c r="C47" s="41" t="s">
        <v>121</v>
      </c>
      <c r="D47" s="42"/>
      <c r="E47" s="48">
        <f>VII!E35</f>
        <v>237915.23</v>
      </c>
      <c r="F47" s="42"/>
      <c r="G47" s="48">
        <f>VII!G35</f>
        <v>1475.35</v>
      </c>
      <c r="H47" s="48">
        <f>VII!H35</f>
        <v>276.81</v>
      </c>
      <c r="I47" s="48">
        <f>VII!I35</f>
        <v>863.62</v>
      </c>
      <c r="J47" s="48">
        <f>VII!J35</f>
        <v>653.47</v>
      </c>
      <c r="K47" s="48">
        <f>VII!K35</f>
        <v>26.84</v>
      </c>
      <c r="L47" s="48">
        <f>VII!L35</f>
        <v>6600.74</v>
      </c>
      <c r="M47" s="48">
        <f>VII!M35</f>
        <v>9896.83</v>
      </c>
      <c r="N47" s="48">
        <f>VII!N35</f>
        <v>9896.83</v>
      </c>
      <c r="O47" s="153">
        <f>VII!O35</f>
        <v>41.6</v>
      </c>
    </row>
    <row r="48" spans="2:19" ht="24" customHeight="1" x14ac:dyDescent="0.25">
      <c r="B48" s="43" t="s">
        <v>61</v>
      </c>
      <c r="C48" s="41" t="s">
        <v>122</v>
      </c>
      <c r="D48" s="47">
        <f>VII!D36</f>
        <v>0</v>
      </c>
      <c r="E48" s="42"/>
      <c r="F48" s="42"/>
      <c r="G48" s="48">
        <f>VII!G36</f>
        <v>0</v>
      </c>
      <c r="H48" s="48">
        <f>VII!H36</f>
        <v>0</v>
      </c>
      <c r="I48" s="48">
        <f>VII!I36</f>
        <v>0</v>
      </c>
      <c r="J48" s="48">
        <f>VII!J36</f>
        <v>0</v>
      </c>
      <c r="K48" s="48">
        <f>VII!K36</f>
        <v>0</v>
      </c>
      <c r="L48" s="48">
        <f>VII!L36</f>
        <v>0</v>
      </c>
      <c r="M48" s="48">
        <f>VII!M36</f>
        <v>0</v>
      </c>
      <c r="N48" s="48">
        <f>VII!N36</f>
        <v>0</v>
      </c>
      <c r="O48" s="153">
        <f>VII!O36</f>
        <v>0</v>
      </c>
    </row>
    <row r="49" spans="2:16" ht="24" customHeight="1" x14ac:dyDescent="0.25">
      <c r="B49" s="43" t="s">
        <v>62</v>
      </c>
      <c r="C49" s="41" t="s">
        <v>123</v>
      </c>
      <c r="D49" s="47">
        <f>VII!D37</f>
        <v>0</v>
      </c>
      <c r="E49" s="42"/>
      <c r="F49" s="42"/>
      <c r="G49" s="48">
        <f>VII!G37</f>
        <v>0</v>
      </c>
      <c r="H49" s="48">
        <f>VII!H37</f>
        <v>0</v>
      </c>
      <c r="I49" s="48">
        <f>VII!I37</f>
        <v>0</v>
      </c>
      <c r="J49" s="48">
        <f>VII!J37</f>
        <v>0</v>
      </c>
      <c r="K49" s="48">
        <f>VII!K37</f>
        <v>0</v>
      </c>
      <c r="L49" s="48">
        <f>VII!L37</f>
        <v>0</v>
      </c>
      <c r="M49" s="48">
        <f>VII!M37</f>
        <v>0</v>
      </c>
      <c r="N49" s="48">
        <f>VII!N37</f>
        <v>0</v>
      </c>
      <c r="O49" s="153">
        <f>VII!O37</f>
        <v>0</v>
      </c>
    </row>
    <row r="50" spans="2:16" ht="24" customHeight="1" x14ac:dyDescent="0.25">
      <c r="B50" s="43" t="s">
        <v>63</v>
      </c>
      <c r="C50" s="41" t="s">
        <v>124</v>
      </c>
      <c r="D50" s="47">
        <f>VII!D38</f>
        <v>0</v>
      </c>
      <c r="E50" s="48">
        <f>VII!E38</f>
        <v>0</v>
      </c>
      <c r="F50" s="48">
        <f>VII!F38</f>
        <v>0</v>
      </c>
      <c r="G50" s="48">
        <f>VII!G38</f>
        <v>0</v>
      </c>
      <c r="H50" s="48">
        <f>VII!H38</f>
        <v>0</v>
      </c>
      <c r="I50" s="48">
        <f>VII!I38</f>
        <v>0</v>
      </c>
      <c r="J50" s="48">
        <f>VII!J38</f>
        <v>0</v>
      </c>
      <c r="K50" s="48">
        <f>VII!K38</f>
        <v>0</v>
      </c>
      <c r="L50" s="48">
        <f>VII!L38</f>
        <v>0</v>
      </c>
      <c r="M50" s="48">
        <f>VII!M38</f>
        <v>0</v>
      </c>
      <c r="N50" s="48">
        <f>VII!N38</f>
        <v>0</v>
      </c>
      <c r="O50" s="153">
        <f>VII!O38</f>
        <v>0</v>
      </c>
    </row>
    <row r="51" spans="2:16" ht="24" customHeight="1" x14ac:dyDescent="0.25">
      <c r="B51" s="43" t="s">
        <v>106</v>
      </c>
      <c r="C51" s="41" t="s">
        <v>125</v>
      </c>
      <c r="D51" s="42"/>
      <c r="E51" s="42"/>
      <c r="F51" s="42"/>
      <c r="G51" s="48">
        <f>VII!G39</f>
        <v>588.89</v>
      </c>
      <c r="H51" s="48">
        <f>VII!H39</f>
        <v>234.84</v>
      </c>
      <c r="I51" s="48">
        <f>VII!I39</f>
        <v>511.4</v>
      </c>
      <c r="J51" s="48">
        <f>VII!J39</f>
        <v>212.48</v>
      </c>
      <c r="K51" s="48">
        <f>VII!K39</f>
        <v>51.84</v>
      </c>
      <c r="L51" s="48">
        <f>VII!L39</f>
        <v>2133.25</v>
      </c>
      <c r="M51" s="48">
        <f>VII!M39</f>
        <v>3732.7</v>
      </c>
      <c r="N51" s="48">
        <f>VII!N39</f>
        <v>0</v>
      </c>
      <c r="O51" s="153">
        <f>VII!O39</f>
        <v>0</v>
      </c>
    </row>
    <row r="52" spans="2:16" ht="24" customHeight="1" thickBot="1" x14ac:dyDescent="0.3">
      <c r="B52" s="49" t="s">
        <v>107</v>
      </c>
      <c r="C52" s="50" t="s">
        <v>126</v>
      </c>
      <c r="D52" s="51"/>
      <c r="E52" s="51"/>
      <c r="F52" s="51"/>
      <c r="G52" s="52">
        <f>VII!G40</f>
        <v>5803.18</v>
      </c>
      <c r="H52" s="52">
        <f>VII!H40</f>
        <v>5254.14</v>
      </c>
      <c r="I52" s="52">
        <f>VII!I40</f>
        <v>12746.69</v>
      </c>
      <c r="J52" s="52">
        <f>VII!J40</f>
        <v>3017.54</v>
      </c>
      <c r="K52" s="52">
        <f>VII!K40</f>
        <v>256.13</v>
      </c>
      <c r="L52" s="52">
        <f>VII!L40</f>
        <v>18929.05</v>
      </c>
      <c r="M52" s="52">
        <f>VII!M40</f>
        <v>46006.73</v>
      </c>
      <c r="N52" s="52">
        <f>VII!N40</f>
        <v>0</v>
      </c>
      <c r="O52" s="154">
        <f>VII!O40</f>
        <v>0</v>
      </c>
    </row>
    <row r="53" spans="2:16" ht="24" customHeight="1" thickBot="1" x14ac:dyDescent="0.3">
      <c r="B53" s="18" t="s">
        <v>108</v>
      </c>
      <c r="C53" s="53" t="s">
        <v>127</v>
      </c>
      <c r="D53" s="54">
        <f>VII!D41</f>
        <v>269359.53000000003</v>
      </c>
      <c r="E53" s="55"/>
      <c r="F53" s="55"/>
      <c r="G53" s="56">
        <f>VII!G41</f>
        <v>47335.88</v>
      </c>
      <c r="H53" s="56">
        <f>VII!H41</f>
        <v>20320.89</v>
      </c>
      <c r="I53" s="56">
        <f>VII!I41</f>
        <v>70152.73</v>
      </c>
      <c r="J53" s="56">
        <f>VII!J41</f>
        <v>18528.509999999998</v>
      </c>
      <c r="K53" s="56">
        <f>VII!K41</f>
        <v>3633.16</v>
      </c>
      <c r="L53" s="56">
        <f>VII!L41</f>
        <v>137534.32</v>
      </c>
      <c r="M53" s="56">
        <f>VII!M41</f>
        <v>297505.46999999997</v>
      </c>
      <c r="N53" s="56">
        <f>VII!N41</f>
        <v>243923.71</v>
      </c>
      <c r="O53" s="57"/>
    </row>
    <row r="54" spans="2:16" ht="51.75" customHeight="1" x14ac:dyDescent="0.25"/>
    <row r="55" spans="2:16" ht="17.25" customHeight="1" x14ac:dyDescent="0.25">
      <c r="B55" s="1" t="s">
        <v>222</v>
      </c>
      <c r="C55" s="4"/>
      <c r="E55" s="864"/>
      <c r="F55" s="864"/>
      <c r="G55" s="864"/>
      <c r="H55" s="864"/>
      <c r="I55" s="27"/>
      <c r="J55" s="27"/>
      <c r="K55" s="27"/>
      <c r="M55" s="862" t="e">
        <f>#REF!</f>
        <v>#REF!</v>
      </c>
      <c r="N55" s="862"/>
      <c r="O55" s="862"/>
      <c r="P55" s="862"/>
    </row>
    <row r="56" spans="2:16" ht="17.25" customHeight="1" x14ac:dyDescent="0.25">
      <c r="C56" s="4"/>
      <c r="D56" s="6"/>
      <c r="E56" s="863" t="s">
        <v>223</v>
      </c>
      <c r="F56" s="863"/>
      <c r="G56" s="863"/>
      <c r="H56" s="863"/>
      <c r="I56" s="26"/>
      <c r="J56" s="26"/>
      <c r="K56" s="26"/>
      <c r="L56" s="6"/>
      <c r="M56" s="861" t="s">
        <v>224</v>
      </c>
      <c r="N56" s="861"/>
      <c r="O56" s="861"/>
      <c r="P56" s="861"/>
    </row>
    <row r="57" spans="2:16" ht="17.25" customHeight="1" x14ac:dyDescent="0.25">
      <c r="C57" s="4"/>
      <c r="D57" s="6"/>
      <c r="E57" s="163"/>
      <c r="F57" s="163"/>
      <c r="G57" s="163"/>
      <c r="H57" s="163"/>
      <c r="I57" s="26"/>
      <c r="J57" s="26"/>
      <c r="K57" s="26"/>
      <c r="L57" s="6"/>
      <c r="M57" s="163"/>
      <c r="N57" s="163"/>
      <c r="O57" s="163"/>
      <c r="P57" s="163"/>
    </row>
    <row r="58" spans="2:16" ht="17.25" customHeight="1" x14ac:dyDescent="0.25">
      <c r="B58" s="1" t="s">
        <v>225</v>
      </c>
      <c r="C58" s="4"/>
      <c r="D58" s="6"/>
      <c r="E58" s="848"/>
      <c r="F58" s="848"/>
      <c r="G58" s="848"/>
      <c r="H58" s="848"/>
      <c r="I58" s="31"/>
      <c r="J58" s="31"/>
      <c r="K58" s="31"/>
      <c r="L58" s="6"/>
      <c r="M58" s="862" t="e">
        <f>#REF!</f>
        <v>#REF!</v>
      </c>
      <c r="N58" s="862"/>
      <c r="O58" s="862"/>
      <c r="P58" s="862"/>
    </row>
    <row r="59" spans="2:16" ht="18" customHeight="1" x14ac:dyDescent="0.25">
      <c r="C59" s="4"/>
      <c r="E59" s="863" t="s">
        <v>223</v>
      </c>
      <c r="F59" s="863"/>
      <c r="G59" s="863"/>
      <c r="H59" s="863"/>
      <c r="I59" s="26"/>
      <c r="J59" s="26"/>
      <c r="K59" s="26"/>
      <c r="M59" s="861" t="s">
        <v>224</v>
      </c>
      <c r="N59" s="861"/>
      <c r="O59" s="861"/>
      <c r="P59" s="861"/>
    </row>
    <row r="60" spans="2:16" ht="18" customHeight="1" x14ac:dyDescent="0.25"/>
    <row r="61" spans="2:16" ht="18" customHeight="1" x14ac:dyDescent="0.25"/>
    <row r="62" spans="2:16" ht="18" customHeight="1" x14ac:dyDescent="0.25"/>
    <row r="63" spans="2:16" ht="18" customHeight="1" x14ac:dyDescent="0.25"/>
    <row r="64" spans="2:1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</sheetData>
  <sheetProtection selectLockedCells="1"/>
  <mergeCells count="46">
    <mergeCell ref="B1:B3"/>
    <mergeCell ref="G4:L4"/>
    <mergeCell ref="E35:H35"/>
    <mergeCell ref="I35:L35"/>
    <mergeCell ref="N39:N40"/>
    <mergeCell ref="E32:H32"/>
    <mergeCell ref="I32:L32"/>
    <mergeCell ref="E33:H33"/>
    <mergeCell ref="I33:L33"/>
    <mergeCell ref="E34:H34"/>
    <mergeCell ref="I34:L34"/>
    <mergeCell ref="G39:M39"/>
    <mergeCell ref="B39:B40"/>
    <mergeCell ref="C39:C40"/>
    <mergeCell ref="D39:D40"/>
    <mergeCell ref="E39:E40"/>
    <mergeCell ref="F39:F40"/>
    <mergeCell ref="M59:P59"/>
    <mergeCell ref="M58:P58"/>
    <mergeCell ref="M56:P56"/>
    <mergeCell ref="M55:P55"/>
    <mergeCell ref="E59:H59"/>
    <mergeCell ref="E58:H58"/>
    <mergeCell ref="E56:H56"/>
    <mergeCell ref="E55:H55"/>
    <mergeCell ref="O39:O40"/>
    <mergeCell ref="M1:Q1"/>
    <mergeCell ref="E11:E12"/>
    <mergeCell ref="F11:F12"/>
    <mergeCell ref="G11:M11"/>
    <mergeCell ref="N11:N12"/>
    <mergeCell ref="O11:O12"/>
    <mergeCell ref="D6:M6"/>
    <mergeCell ref="D7:M7"/>
    <mergeCell ref="D8:M8"/>
    <mergeCell ref="D4:F4"/>
    <mergeCell ref="D5:L5"/>
    <mergeCell ref="D3:L3"/>
    <mergeCell ref="D2:L2"/>
    <mergeCell ref="M3:Q3"/>
    <mergeCell ref="M2:Q2"/>
    <mergeCell ref="B11:B12"/>
    <mergeCell ref="C11:C12"/>
    <mergeCell ref="D11:D12"/>
    <mergeCell ref="G9:I9"/>
    <mergeCell ref="H10:I10"/>
  </mergeCells>
  <conditionalFormatting sqref="D46:D47 E48:E49 E51:F53 D51:D52 F46:F49 O53">
    <cfRule type="notContainsBlanks" dxfId="1" priority="38">
      <formula>LEN(TRIM(D46))&gt;0</formula>
    </cfRule>
  </conditionalFormatting>
  <pageMargins left="0.15748031496062992" right="0.11811023622047245" top="0.43307086614173229" bottom="0.23622047244094491" header="0.31496062992125984" footer="0.31496062992125984"/>
  <pageSetup paperSize="9" scale="75" orientation="landscape" r:id="rId1"/>
  <ignoredErrors>
    <ignoredError sqref="C14:C29" numberStoredAsText="1"/>
    <ignoredError sqref="D42:O52" unlockedFormula="1"/>
    <ignoredError sqref="D14:O29" numberStoredAsText="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theme="4"/>
  </sheetPr>
  <dimension ref="A1:S87"/>
  <sheetViews>
    <sheetView topLeftCell="A10" zoomScale="85" zoomScaleNormal="85" workbookViewId="0">
      <selection activeCell="B7" sqref="B7:M7"/>
    </sheetView>
  </sheetViews>
  <sheetFormatPr defaultColWidth="9.140625" defaultRowHeight="30" customHeight="1" x14ac:dyDescent="0.25"/>
  <cols>
    <col min="1" max="1" width="8.140625" style="1" customWidth="1"/>
    <col min="2" max="2" width="39.5703125" style="1" customWidth="1"/>
    <col min="3" max="3" width="6.7109375" style="1" customWidth="1"/>
    <col min="4" max="4" width="11.85546875" style="1" customWidth="1"/>
    <col min="5" max="5" width="12" style="1" customWidth="1"/>
    <col min="6" max="6" width="18.5703125" style="1" customWidth="1"/>
    <col min="7" max="7" width="13" style="1" customWidth="1"/>
    <col min="8" max="8" width="10" style="1" customWidth="1"/>
    <col min="9" max="9" width="12.28515625" style="1" customWidth="1"/>
    <col min="10" max="11" width="11.85546875" style="1" customWidth="1"/>
    <col min="12" max="12" width="13.42578125" style="1" customWidth="1"/>
    <col min="13" max="13" width="12.42578125" style="1" customWidth="1"/>
    <col min="14" max="14" width="10.85546875" style="1" customWidth="1"/>
    <col min="15" max="15" width="10.140625" style="1" customWidth="1"/>
    <col min="16" max="16" width="9.140625" style="1"/>
    <col min="17" max="17" width="10.85546875" style="1" customWidth="1"/>
    <col min="18" max="18" width="10.42578125" style="1" customWidth="1"/>
    <col min="19" max="16384" width="9.140625" style="1"/>
  </cols>
  <sheetData>
    <row r="1" spans="2:18" ht="17.25" customHeight="1" x14ac:dyDescent="0.25">
      <c r="B1" s="865" t="s">
        <v>360</v>
      </c>
      <c r="C1" s="2"/>
      <c r="D1" s="2"/>
      <c r="E1" s="2"/>
      <c r="F1" s="2"/>
      <c r="G1" s="2"/>
      <c r="H1" s="2"/>
      <c r="I1" s="2"/>
      <c r="J1" s="2"/>
      <c r="K1" s="850" t="s">
        <v>238</v>
      </c>
      <c r="L1" s="850"/>
      <c r="M1" s="850"/>
      <c r="N1" s="850"/>
      <c r="O1" s="28"/>
      <c r="P1" s="28"/>
      <c r="Q1" s="28"/>
    </row>
    <row r="2" spans="2:18" ht="18" customHeight="1" x14ac:dyDescent="0.25">
      <c r="B2" s="866"/>
      <c r="C2" s="2"/>
      <c r="D2" s="859" t="e">
        <f>#REF!</f>
        <v>#REF!</v>
      </c>
      <c r="E2" s="859"/>
      <c r="F2" s="859"/>
      <c r="G2" s="859"/>
      <c r="H2" s="859"/>
      <c r="I2" s="859"/>
      <c r="J2" s="859"/>
      <c r="K2" s="850" t="s">
        <v>217</v>
      </c>
      <c r="L2" s="850"/>
      <c r="M2" s="850"/>
      <c r="N2" s="850"/>
      <c r="O2" s="28"/>
      <c r="P2" s="28"/>
      <c r="Q2" s="28"/>
      <c r="R2" s="29"/>
    </row>
    <row r="3" spans="2:18" ht="15" customHeight="1" x14ac:dyDescent="0.25">
      <c r="B3" s="866"/>
      <c r="C3" s="2"/>
      <c r="D3" s="860" t="s">
        <v>218</v>
      </c>
      <c r="E3" s="860"/>
      <c r="F3" s="860"/>
      <c r="G3" s="860"/>
      <c r="H3" s="860"/>
      <c r="I3" s="860"/>
      <c r="J3" s="860"/>
      <c r="K3" s="850" t="s">
        <v>219</v>
      </c>
      <c r="L3" s="850"/>
      <c r="M3" s="850"/>
      <c r="N3" s="850"/>
      <c r="O3" s="28"/>
      <c r="P3" s="28"/>
      <c r="Q3" s="28"/>
      <c r="R3" s="29"/>
    </row>
    <row r="4" spans="2:18" ht="17.25" customHeight="1" x14ac:dyDescent="0.25">
      <c r="B4" s="96"/>
      <c r="C4" s="2"/>
      <c r="D4" s="859" t="e">
        <f>#REF!</f>
        <v>#REF!</v>
      </c>
      <c r="E4" s="859"/>
      <c r="F4" s="859" t="e">
        <f>#REF!</f>
        <v>#REF!</v>
      </c>
      <c r="G4" s="859"/>
      <c r="H4" s="859"/>
      <c r="I4" s="859"/>
      <c r="J4" s="859"/>
      <c r="K4" s="32"/>
      <c r="L4" s="32"/>
      <c r="M4" s="32"/>
      <c r="N4" s="164"/>
      <c r="O4" s="165"/>
      <c r="P4" s="165"/>
      <c r="Q4" s="165"/>
      <c r="R4" s="165"/>
    </row>
    <row r="5" spans="2:18" ht="16.5" customHeight="1" x14ac:dyDescent="0.25">
      <c r="B5" s="185"/>
      <c r="C5" s="2"/>
      <c r="D5" s="860" t="s">
        <v>220</v>
      </c>
      <c r="E5" s="860"/>
      <c r="F5" s="860"/>
      <c r="G5" s="860"/>
      <c r="H5" s="860"/>
      <c r="I5" s="860"/>
      <c r="J5" s="860"/>
      <c r="K5" s="25"/>
      <c r="L5" s="25"/>
      <c r="M5" s="25"/>
      <c r="N5" s="2"/>
      <c r="O5" s="2"/>
      <c r="P5" s="2"/>
      <c r="Q5" s="2"/>
      <c r="R5" s="2"/>
    </row>
    <row r="6" spans="2:18" ht="18.75" customHeight="1" x14ac:dyDescent="0.25">
      <c r="B6" s="857" t="s">
        <v>368</v>
      </c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2"/>
      <c r="O6" s="2"/>
      <c r="P6" s="2"/>
      <c r="Q6" s="2"/>
      <c r="R6" s="2"/>
    </row>
    <row r="7" spans="2:18" ht="19.5" customHeight="1" x14ac:dyDescent="0.25">
      <c r="B7" s="857" t="s">
        <v>378</v>
      </c>
      <c r="C7" s="857"/>
      <c r="D7" s="857"/>
      <c r="E7" s="857"/>
      <c r="F7" s="857"/>
      <c r="G7" s="857"/>
      <c r="H7" s="857"/>
      <c r="I7" s="857"/>
      <c r="J7" s="857"/>
      <c r="K7" s="857"/>
      <c r="L7" s="857"/>
      <c r="M7" s="857"/>
      <c r="N7" s="2"/>
      <c r="O7" s="2"/>
      <c r="P7" s="2"/>
      <c r="Q7" s="2"/>
      <c r="R7" s="2"/>
    </row>
    <row r="8" spans="2:18" ht="17.25" customHeight="1" x14ac:dyDescent="0.25">
      <c r="B8" s="858" t="s">
        <v>239</v>
      </c>
      <c r="C8" s="858"/>
      <c r="D8" s="858"/>
      <c r="E8" s="858"/>
      <c r="F8" s="858"/>
      <c r="G8" s="858"/>
      <c r="H8" s="858"/>
      <c r="I8" s="858"/>
      <c r="J8" s="858"/>
      <c r="K8" s="858"/>
      <c r="L8" s="858"/>
      <c r="M8" s="858"/>
      <c r="N8" s="2"/>
      <c r="O8" s="2"/>
      <c r="P8" s="2"/>
      <c r="Q8" s="2"/>
      <c r="R8" s="2"/>
    </row>
    <row r="9" spans="2:18" ht="18" customHeight="1" x14ac:dyDescent="0.25">
      <c r="B9" s="2"/>
      <c r="C9" s="2"/>
      <c r="D9" s="2"/>
      <c r="E9" s="847" t="e">
        <f>#REF!</f>
        <v>#REF!</v>
      </c>
      <c r="F9" s="847"/>
      <c r="G9" s="847"/>
      <c r="H9" s="22" t="s">
        <v>234</v>
      </c>
      <c r="I9" s="3"/>
      <c r="L9" s="2"/>
      <c r="M9" s="2"/>
      <c r="N9" s="2"/>
      <c r="O9" s="2"/>
      <c r="P9" s="2"/>
      <c r="Q9" s="2"/>
      <c r="R9" s="2"/>
    </row>
    <row r="10" spans="2:18" ht="18.75" customHeight="1" thickBot="1" x14ac:dyDescent="0.3">
      <c r="B10" s="2"/>
      <c r="C10" s="2"/>
      <c r="D10" s="2"/>
      <c r="E10" s="860" t="s">
        <v>221</v>
      </c>
      <c r="F10" s="860"/>
      <c r="G10" s="860"/>
      <c r="H10" s="860"/>
      <c r="I10" s="860"/>
      <c r="L10" s="2"/>
      <c r="M10" s="2"/>
      <c r="N10" s="2"/>
      <c r="O10" s="2"/>
      <c r="P10" s="2"/>
      <c r="Q10" s="2"/>
      <c r="R10" s="2"/>
    </row>
    <row r="11" spans="2:18" ht="20.25" customHeight="1" x14ac:dyDescent="0.25">
      <c r="B11" s="880" t="s">
        <v>45</v>
      </c>
      <c r="C11" s="868" t="s">
        <v>1</v>
      </c>
      <c r="D11" s="870" t="s">
        <v>129</v>
      </c>
      <c r="E11" s="872" t="s">
        <v>133</v>
      </c>
      <c r="F11" s="874" t="s">
        <v>84</v>
      </c>
      <c r="G11" s="875"/>
      <c r="H11" s="875"/>
      <c r="I11" s="875"/>
      <c r="J11" s="875"/>
      <c r="K11" s="870"/>
      <c r="L11" s="876" t="s">
        <v>132</v>
      </c>
      <c r="M11" s="878" t="s">
        <v>92</v>
      </c>
      <c r="N11" s="59"/>
      <c r="O11" s="59"/>
      <c r="P11" s="24"/>
      <c r="Q11" s="24"/>
      <c r="R11" s="24"/>
    </row>
    <row r="12" spans="2:18" ht="39.75" customHeight="1" thickBot="1" x14ac:dyDescent="0.3">
      <c r="B12" s="881"/>
      <c r="C12" s="869"/>
      <c r="D12" s="871"/>
      <c r="E12" s="873"/>
      <c r="F12" s="167" t="s">
        <v>130</v>
      </c>
      <c r="G12" s="167" t="s">
        <v>131</v>
      </c>
      <c r="H12" s="167" t="s">
        <v>87</v>
      </c>
      <c r="I12" s="167" t="s">
        <v>88</v>
      </c>
      <c r="J12" s="167" t="s">
        <v>89</v>
      </c>
      <c r="K12" s="167" t="s">
        <v>90</v>
      </c>
      <c r="L12" s="877"/>
      <c r="M12" s="879"/>
      <c r="N12" s="58"/>
      <c r="O12" s="59"/>
      <c r="P12" s="24"/>
      <c r="Q12" s="24"/>
      <c r="R12" s="24"/>
    </row>
    <row r="13" spans="2:18" ht="17.25" customHeight="1" thickBot="1" x14ac:dyDescent="0.3">
      <c r="B13" s="74" t="s">
        <v>6</v>
      </c>
      <c r="C13" s="75" t="s">
        <v>7</v>
      </c>
      <c r="D13" s="76">
        <v>1</v>
      </c>
      <c r="E13" s="77">
        <v>2</v>
      </c>
      <c r="F13" s="77">
        <v>3</v>
      </c>
      <c r="G13" s="77">
        <v>4</v>
      </c>
      <c r="H13" s="77">
        <v>5</v>
      </c>
      <c r="I13" s="77">
        <v>6</v>
      </c>
      <c r="J13" s="77">
        <v>7</v>
      </c>
      <c r="K13" s="77">
        <v>8</v>
      </c>
      <c r="L13" s="77">
        <v>9</v>
      </c>
      <c r="M13" s="78">
        <v>10</v>
      </c>
      <c r="N13" s="60"/>
      <c r="O13" s="60"/>
      <c r="P13" s="24"/>
      <c r="Q13" s="24"/>
      <c r="R13" s="24"/>
    </row>
    <row r="14" spans="2:18" ht="17.25" customHeight="1" x14ac:dyDescent="0.25">
      <c r="B14" s="79" t="s">
        <v>134</v>
      </c>
      <c r="C14" s="80">
        <v>10</v>
      </c>
      <c r="D14" s="42"/>
      <c r="E14" s="42"/>
      <c r="F14" s="81">
        <f>VIII!F6</f>
        <v>24373.02</v>
      </c>
      <c r="G14" s="81">
        <f>VIII!G6</f>
        <v>65296.42</v>
      </c>
      <c r="H14" s="81">
        <f>VIII!H6</f>
        <v>1796.01</v>
      </c>
      <c r="I14" s="81">
        <f>VIII!I6</f>
        <v>2504.04</v>
      </c>
      <c r="J14" s="81">
        <f>VIII!J6</f>
        <v>29046.95</v>
      </c>
      <c r="K14" s="81">
        <f>VIII!K6</f>
        <v>123016.44</v>
      </c>
      <c r="L14" s="42"/>
      <c r="M14" s="71"/>
      <c r="N14" s="63"/>
      <c r="O14" s="63"/>
      <c r="P14" s="24"/>
      <c r="Q14" s="24"/>
      <c r="R14" s="24"/>
    </row>
    <row r="15" spans="2:18" ht="17.25" customHeight="1" x14ac:dyDescent="0.25">
      <c r="B15" s="82" t="s">
        <v>135</v>
      </c>
      <c r="C15" s="83">
        <v>11</v>
      </c>
      <c r="D15" s="84">
        <f>VIII!D7</f>
        <v>42668.79</v>
      </c>
      <c r="E15" s="84">
        <f>VIII!E7</f>
        <v>395000.89</v>
      </c>
      <c r="F15" s="42"/>
      <c r="G15" s="42"/>
      <c r="H15" s="42"/>
      <c r="I15" s="42"/>
      <c r="J15" s="42"/>
      <c r="K15" s="42"/>
      <c r="L15" s="68">
        <f>VIII!L7</f>
        <v>110739.77</v>
      </c>
      <c r="M15" s="155">
        <f>VIII!M7</f>
        <v>280.35000000000002</v>
      </c>
      <c r="N15" s="63"/>
      <c r="O15" s="63"/>
      <c r="P15" s="24"/>
      <c r="Q15" s="24"/>
      <c r="R15" s="24"/>
    </row>
    <row r="16" spans="2:18" ht="17.25" customHeight="1" x14ac:dyDescent="0.25">
      <c r="B16" s="82" t="s">
        <v>136</v>
      </c>
      <c r="C16" s="83">
        <v>12</v>
      </c>
      <c r="D16" s="84">
        <f>VIII!D8</f>
        <v>42672</v>
      </c>
      <c r="E16" s="84">
        <f>VIII!E8</f>
        <v>1403.73</v>
      </c>
      <c r="F16" s="42"/>
      <c r="G16" s="42"/>
      <c r="H16" s="42"/>
      <c r="I16" s="42"/>
      <c r="J16" s="42"/>
      <c r="K16" s="42"/>
      <c r="L16" s="68">
        <f>VIII!L8</f>
        <v>7036.73</v>
      </c>
      <c r="M16" s="155">
        <f>VIII!M8</f>
        <v>5012.87</v>
      </c>
      <c r="N16" s="63"/>
      <c r="O16" s="63"/>
      <c r="P16" s="24"/>
      <c r="Q16" s="24"/>
      <c r="R16" s="24"/>
    </row>
    <row r="17" spans="2:19" ht="17.25" customHeight="1" x14ac:dyDescent="0.25">
      <c r="B17" s="82" t="s">
        <v>137</v>
      </c>
      <c r="C17" s="83">
        <v>20</v>
      </c>
      <c r="D17" s="42"/>
      <c r="E17" s="42"/>
      <c r="F17" s="68">
        <f>VIII!F9</f>
        <v>8083.35</v>
      </c>
      <c r="G17" s="68">
        <f>VIII!G9</f>
        <v>24318.03</v>
      </c>
      <c r="H17" s="68">
        <f>VIII!H9</f>
        <v>860.26</v>
      </c>
      <c r="I17" s="68">
        <f>VIII!I9</f>
        <v>667.91</v>
      </c>
      <c r="J17" s="68">
        <f>VIII!J9</f>
        <v>11753.82</v>
      </c>
      <c r="K17" s="68">
        <f>VIII!K9</f>
        <v>45683.38</v>
      </c>
      <c r="L17" s="42"/>
      <c r="M17" s="156"/>
      <c r="N17" s="63"/>
      <c r="O17" s="63"/>
      <c r="P17" s="24"/>
      <c r="Q17" s="24"/>
      <c r="R17" s="24"/>
    </row>
    <row r="18" spans="2:19" ht="17.25" customHeight="1" thickBot="1" x14ac:dyDescent="0.3">
      <c r="B18" s="85" t="s">
        <v>138</v>
      </c>
      <c r="C18" s="86">
        <v>21</v>
      </c>
      <c r="D18" s="87">
        <f>VIII!D10</f>
        <v>62840.13</v>
      </c>
      <c r="E18" s="87">
        <f>VIII!E10</f>
        <v>17489.11</v>
      </c>
      <c r="F18" s="42"/>
      <c r="G18" s="42"/>
      <c r="H18" s="42"/>
      <c r="I18" s="42"/>
      <c r="J18" s="42"/>
      <c r="K18" s="42"/>
      <c r="L18" s="69">
        <f>VIII!L10</f>
        <v>42471.51</v>
      </c>
      <c r="M18" s="157">
        <f>VIII!M10</f>
        <v>2428.46</v>
      </c>
      <c r="N18" s="63"/>
      <c r="O18" s="63"/>
      <c r="P18" s="24"/>
      <c r="Q18" s="24"/>
      <c r="R18" s="24"/>
    </row>
    <row r="19" spans="2:19" ht="17.25" customHeight="1" x14ac:dyDescent="0.25">
      <c r="B19" s="79" t="s">
        <v>139</v>
      </c>
      <c r="C19" s="80">
        <v>30</v>
      </c>
      <c r="D19" s="42"/>
      <c r="E19" s="42"/>
      <c r="F19" s="67">
        <f>VIII!F11</f>
        <v>10759.41</v>
      </c>
      <c r="G19" s="67">
        <f>VIII!G11</f>
        <v>64121.18</v>
      </c>
      <c r="H19" s="67">
        <f>VIII!H11</f>
        <v>1005.2</v>
      </c>
      <c r="I19" s="67">
        <f>VIII!I11</f>
        <v>2702.11</v>
      </c>
      <c r="J19" s="67">
        <f>VIII!J11</f>
        <v>16832.95</v>
      </c>
      <c r="K19" s="67">
        <f>VIII!K11</f>
        <v>95420.87</v>
      </c>
      <c r="L19" s="42"/>
      <c r="M19" s="156"/>
      <c r="N19" s="63"/>
      <c r="O19" s="63"/>
      <c r="P19" s="24"/>
      <c r="Q19" s="24"/>
      <c r="R19" s="24"/>
    </row>
    <row r="20" spans="2:19" ht="17.25" customHeight="1" thickBot="1" x14ac:dyDescent="0.3">
      <c r="B20" s="85" t="s">
        <v>151</v>
      </c>
      <c r="C20" s="86">
        <v>31</v>
      </c>
      <c r="D20" s="87">
        <f>VIII!D12</f>
        <v>419227</v>
      </c>
      <c r="E20" s="87">
        <f>VIII!E12</f>
        <v>92268.09</v>
      </c>
      <c r="F20" s="42"/>
      <c r="G20" s="42"/>
      <c r="H20" s="42"/>
      <c r="I20" s="42"/>
      <c r="J20" s="42"/>
      <c r="K20" s="42"/>
      <c r="L20" s="69">
        <f>VIII!L12</f>
        <v>94696.46</v>
      </c>
      <c r="M20" s="157">
        <f>VIII!M12</f>
        <v>1026.32</v>
      </c>
      <c r="N20" s="63"/>
      <c r="O20" s="63"/>
      <c r="P20" s="24"/>
      <c r="Q20" s="24"/>
      <c r="R20" s="24"/>
    </row>
    <row r="21" spans="2:19" ht="17.25" customHeight="1" thickBot="1" x14ac:dyDescent="0.3">
      <c r="B21" s="79" t="s">
        <v>140</v>
      </c>
      <c r="C21" s="80">
        <v>40</v>
      </c>
      <c r="D21" s="87">
        <f>VIII!D13</f>
        <v>0</v>
      </c>
      <c r="E21" s="87">
        <f>VIII!E13</f>
        <v>0</v>
      </c>
      <c r="F21" s="87">
        <f>VIII!F13</f>
        <v>18.600000000000001</v>
      </c>
      <c r="G21" s="87">
        <f>VIII!G13</f>
        <v>30.19</v>
      </c>
      <c r="H21" s="87">
        <f>VIII!H13</f>
        <v>2.33</v>
      </c>
      <c r="I21" s="87">
        <f>VIII!I13</f>
        <v>3.25</v>
      </c>
      <c r="J21" s="87">
        <f>VIII!J13</f>
        <v>16.18</v>
      </c>
      <c r="K21" s="87">
        <f>VIII!K13</f>
        <v>70.55</v>
      </c>
      <c r="L21" s="42"/>
      <c r="M21" s="156"/>
      <c r="N21" s="63"/>
      <c r="O21" s="63"/>
      <c r="P21" s="24"/>
      <c r="Q21" s="24"/>
      <c r="R21" s="24"/>
    </row>
    <row r="22" spans="2:19" ht="17.25" customHeight="1" thickBot="1" x14ac:dyDescent="0.3">
      <c r="B22" s="82" t="s">
        <v>141</v>
      </c>
      <c r="C22" s="83">
        <v>41</v>
      </c>
      <c r="D22" s="87">
        <f>VIII!D14</f>
        <v>141.5</v>
      </c>
      <c r="E22" s="87">
        <f>VIII!E14</f>
        <v>50.87</v>
      </c>
      <c r="F22" s="87">
        <f>VIII!F14</f>
        <v>18.600000000000001</v>
      </c>
      <c r="G22" s="87">
        <f>VIII!G14</f>
        <v>30.19</v>
      </c>
      <c r="H22" s="87">
        <f>VIII!H14</f>
        <v>2.33</v>
      </c>
      <c r="I22" s="87">
        <f>VIII!I14</f>
        <v>3.25</v>
      </c>
      <c r="J22" s="87">
        <f>VIII!J14</f>
        <v>16.18</v>
      </c>
      <c r="K22" s="87">
        <f>VIII!K14</f>
        <v>70.55</v>
      </c>
      <c r="L22" s="87">
        <f>VIII!L14</f>
        <v>70.55</v>
      </c>
      <c r="M22" s="158">
        <f>VIII!M14</f>
        <v>1386.94</v>
      </c>
      <c r="N22" s="63"/>
      <c r="O22" s="63"/>
      <c r="P22" s="24"/>
      <c r="Q22" s="24"/>
      <c r="R22" s="24"/>
    </row>
    <row r="23" spans="2:19" ht="17.25" customHeight="1" thickBot="1" x14ac:dyDescent="0.3">
      <c r="B23" s="85" t="s">
        <v>142</v>
      </c>
      <c r="C23" s="86">
        <v>42</v>
      </c>
      <c r="D23" s="87">
        <f>VIII!D15</f>
        <v>0</v>
      </c>
      <c r="E23" s="87">
        <f>VIII!E15</f>
        <v>0</v>
      </c>
      <c r="F23" s="87">
        <f>VIII!F15</f>
        <v>0</v>
      </c>
      <c r="G23" s="87">
        <f>VIII!G15</f>
        <v>0</v>
      </c>
      <c r="H23" s="87">
        <f>VIII!H15</f>
        <v>0</v>
      </c>
      <c r="I23" s="87">
        <f>VIII!I15</f>
        <v>0</v>
      </c>
      <c r="J23" s="87">
        <f>VIII!J15</f>
        <v>0</v>
      </c>
      <c r="K23" s="87">
        <f>VIII!K15</f>
        <v>0</v>
      </c>
      <c r="L23" s="87">
        <f>VIII!L15</f>
        <v>0</v>
      </c>
      <c r="M23" s="158">
        <f>VIII!M15</f>
        <v>0</v>
      </c>
      <c r="N23" s="63"/>
      <c r="O23" s="63"/>
      <c r="P23" s="24"/>
      <c r="Q23" s="24"/>
      <c r="R23" s="24"/>
    </row>
    <row r="24" spans="2:19" ht="17.25" customHeight="1" thickBot="1" x14ac:dyDescent="0.3">
      <c r="B24" s="79" t="s">
        <v>143</v>
      </c>
      <c r="C24" s="80">
        <v>50</v>
      </c>
      <c r="D24" s="42"/>
      <c r="E24" s="42"/>
      <c r="F24" s="87">
        <f>VIII!F16</f>
        <v>2605.7600000000002</v>
      </c>
      <c r="G24" s="87">
        <f>VIII!G16</f>
        <v>14397.24</v>
      </c>
      <c r="H24" s="87">
        <f>VIII!H16</f>
        <v>801.64</v>
      </c>
      <c r="I24" s="87">
        <f>VIII!I16</f>
        <v>463.25</v>
      </c>
      <c r="J24" s="87">
        <f>VIII!J16</f>
        <v>7726.77</v>
      </c>
      <c r="K24" s="87">
        <f>VIII!K16</f>
        <v>25994.65</v>
      </c>
      <c r="L24" s="42"/>
      <c r="M24" s="156"/>
      <c r="N24" s="63"/>
      <c r="O24" s="63"/>
      <c r="P24" s="24"/>
      <c r="Q24" s="24"/>
      <c r="R24" s="24"/>
    </row>
    <row r="25" spans="2:19" ht="17.25" customHeight="1" thickBot="1" x14ac:dyDescent="0.3">
      <c r="B25" s="82" t="s">
        <v>144</v>
      </c>
      <c r="C25" s="83">
        <v>51</v>
      </c>
      <c r="D25" s="87">
        <f>VIII!D17</f>
        <v>522.1</v>
      </c>
      <c r="E25" s="87">
        <f>VIII!E17</f>
        <v>187731.7</v>
      </c>
      <c r="F25" s="87">
        <f>VIII!F17</f>
        <v>1804.37</v>
      </c>
      <c r="G25" s="87">
        <f>VIII!G17</f>
        <v>6778.32</v>
      </c>
      <c r="H25" s="87">
        <f>VIII!H17</f>
        <v>167.28</v>
      </c>
      <c r="I25" s="87">
        <f>VIII!I17</f>
        <v>234.75</v>
      </c>
      <c r="J25" s="87">
        <f>VIII!J17</f>
        <v>5286.48</v>
      </c>
      <c r="K25" s="87">
        <f>VIII!K17</f>
        <v>14271.19</v>
      </c>
      <c r="L25" s="87">
        <f>VIII!L17</f>
        <v>10125.68</v>
      </c>
      <c r="M25" s="158">
        <f>VIII!M17</f>
        <v>53.94</v>
      </c>
      <c r="N25" s="63"/>
      <c r="O25" s="63"/>
      <c r="P25" s="24"/>
      <c r="Q25" s="24"/>
      <c r="R25" s="24"/>
    </row>
    <row r="26" spans="2:19" ht="17.25" customHeight="1" thickBot="1" x14ac:dyDescent="0.3">
      <c r="B26" s="82" t="s">
        <v>138</v>
      </c>
      <c r="C26" s="83">
        <v>52</v>
      </c>
      <c r="D26" s="87">
        <f>VIII!D18</f>
        <v>1509.28</v>
      </c>
      <c r="E26" s="87">
        <f>VIII!E18</f>
        <v>12327.49</v>
      </c>
      <c r="F26" s="87">
        <f>VIII!F18</f>
        <v>801.39</v>
      </c>
      <c r="G26" s="87">
        <f>VIII!G18</f>
        <v>7618.91</v>
      </c>
      <c r="H26" s="87">
        <f>VIII!H18</f>
        <v>634.36</v>
      </c>
      <c r="I26" s="87">
        <f>VIII!I18</f>
        <v>228.5</v>
      </c>
      <c r="J26" s="87">
        <f>VIII!J18</f>
        <v>2440.3000000000002</v>
      </c>
      <c r="K26" s="87">
        <f>VIII!K18</f>
        <v>11723.46</v>
      </c>
      <c r="L26" s="87">
        <f>VIII!L18</f>
        <v>10766.79</v>
      </c>
      <c r="M26" s="158">
        <f>VIII!M18</f>
        <v>873.4</v>
      </c>
      <c r="N26" s="63"/>
      <c r="O26" s="63"/>
      <c r="P26" s="24"/>
      <c r="Q26" s="24"/>
      <c r="R26" s="24"/>
    </row>
    <row r="27" spans="2:19" ht="17.25" customHeight="1" thickBot="1" x14ac:dyDescent="0.3">
      <c r="B27" s="82" t="s">
        <v>145</v>
      </c>
      <c r="C27" s="83">
        <v>60</v>
      </c>
      <c r="D27" s="42"/>
      <c r="E27" s="42"/>
      <c r="F27" s="87">
        <f>VIII!F19</f>
        <v>0.05</v>
      </c>
      <c r="G27" s="87">
        <f>VIII!G19</f>
        <v>0.9</v>
      </c>
      <c r="H27" s="87">
        <f>VIII!H19</f>
        <v>0.25</v>
      </c>
      <c r="I27" s="87">
        <f>VIII!I19</f>
        <v>0</v>
      </c>
      <c r="J27" s="87">
        <f>VIII!J19</f>
        <v>0.37</v>
      </c>
      <c r="K27" s="87">
        <f>VIII!K19</f>
        <v>1.56</v>
      </c>
      <c r="L27" s="42"/>
      <c r="M27" s="156"/>
      <c r="N27" s="63"/>
      <c r="O27" s="63"/>
      <c r="P27" s="24"/>
      <c r="Q27" s="24"/>
      <c r="R27" s="24"/>
    </row>
    <row r="28" spans="2:19" ht="17.25" customHeight="1" thickBot="1" x14ac:dyDescent="0.3">
      <c r="B28" s="82" t="s">
        <v>144</v>
      </c>
      <c r="C28" s="83">
        <v>61</v>
      </c>
      <c r="D28" s="87">
        <f>VIII!D20</f>
        <v>7.4999999999999997E-2</v>
      </c>
      <c r="E28" s="87">
        <f>VIII!E20</f>
        <v>12</v>
      </c>
      <c r="F28" s="87">
        <f>VIII!F20</f>
        <v>0.05</v>
      </c>
      <c r="G28" s="87">
        <f>VIII!G20</f>
        <v>0.9</v>
      </c>
      <c r="H28" s="87">
        <f>VIII!H20</f>
        <v>0.25</v>
      </c>
      <c r="I28" s="87">
        <f>VIII!I20</f>
        <v>0</v>
      </c>
      <c r="J28" s="87">
        <f>VIII!J20</f>
        <v>0.37</v>
      </c>
      <c r="K28" s="87">
        <f>VIII!K20</f>
        <v>1.56</v>
      </c>
      <c r="L28" s="87">
        <f>VIII!L20</f>
        <v>1.56</v>
      </c>
      <c r="M28" s="158">
        <f>VIII!M20</f>
        <v>130</v>
      </c>
      <c r="N28" s="63"/>
      <c r="O28" s="63"/>
      <c r="P28" s="24"/>
      <c r="Q28" s="24"/>
      <c r="R28" s="24"/>
    </row>
    <row r="29" spans="2:19" ht="17.25" customHeight="1" thickBot="1" x14ac:dyDescent="0.3">
      <c r="B29" s="85" t="s">
        <v>138</v>
      </c>
      <c r="C29" s="86">
        <v>62</v>
      </c>
      <c r="D29" s="87">
        <f>VIII!D21</f>
        <v>0</v>
      </c>
      <c r="E29" s="87">
        <f>VIII!E21</f>
        <v>0</v>
      </c>
      <c r="F29" s="87">
        <f>VIII!F21</f>
        <v>0</v>
      </c>
      <c r="G29" s="87">
        <f>VIII!G21</f>
        <v>0</v>
      </c>
      <c r="H29" s="87">
        <f>VIII!H21</f>
        <v>0</v>
      </c>
      <c r="I29" s="87">
        <f>VIII!I21</f>
        <v>0</v>
      </c>
      <c r="J29" s="87">
        <f>VIII!J21</f>
        <v>0</v>
      </c>
      <c r="K29" s="87">
        <f>VIII!K21</f>
        <v>0</v>
      </c>
      <c r="L29" s="87">
        <f>VIII!L21</f>
        <v>0</v>
      </c>
      <c r="M29" s="158">
        <f>VIII!M21</f>
        <v>0</v>
      </c>
      <c r="N29" s="63"/>
      <c r="O29" s="63"/>
      <c r="P29" s="24"/>
      <c r="Q29" s="24"/>
      <c r="R29" s="24"/>
    </row>
    <row r="30" spans="2:19" ht="17.25" customHeight="1" thickBot="1" x14ac:dyDescent="0.3">
      <c r="B30" s="88" t="s">
        <v>146</v>
      </c>
      <c r="C30" s="89">
        <v>80</v>
      </c>
      <c r="D30" s="87">
        <f>VIII!D22</f>
        <v>983</v>
      </c>
      <c r="E30" s="42"/>
      <c r="F30" s="87">
        <f>VIII!F22</f>
        <v>811.86</v>
      </c>
      <c r="G30" s="87">
        <f>VIII!G22</f>
        <v>306.93</v>
      </c>
      <c r="H30" s="87">
        <f>VIII!H22</f>
        <v>29.27</v>
      </c>
      <c r="I30" s="87">
        <f>VIII!I22</f>
        <v>41</v>
      </c>
      <c r="J30" s="87">
        <f>VIII!J22</f>
        <v>236.49</v>
      </c>
      <c r="K30" s="87">
        <f>VIII!K22</f>
        <v>1425.55</v>
      </c>
      <c r="L30" s="42"/>
      <c r="M30" s="156"/>
      <c r="P30" s="24"/>
      <c r="Q30" s="24"/>
      <c r="R30" s="24"/>
    </row>
    <row r="31" spans="2:19" ht="17.25" customHeight="1" thickBot="1" x14ac:dyDescent="0.3">
      <c r="B31" s="79" t="s">
        <v>147</v>
      </c>
      <c r="C31" s="80">
        <v>90</v>
      </c>
      <c r="D31" s="87">
        <f>VIII!D23</f>
        <v>205</v>
      </c>
      <c r="E31" s="42"/>
      <c r="F31" s="87">
        <f>VIII!F23</f>
        <v>1.89</v>
      </c>
      <c r="G31" s="87">
        <f>VIII!G23</f>
        <v>1.42</v>
      </c>
      <c r="H31" s="87">
        <f>VIII!H23</f>
        <v>0.25</v>
      </c>
      <c r="I31" s="87">
        <f>VIII!I23</f>
        <v>0.09</v>
      </c>
      <c r="J31" s="87">
        <f>VIII!J23</f>
        <v>1.95</v>
      </c>
      <c r="K31" s="87">
        <f>VIII!K23</f>
        <v>5.59</v>
      </c>
      <c r="L31" s="42"/>
      <c r="M31" s="156"/>
    </row>
    <row r="32" spans="2:19" ht="17.25" customHeight="1" thickBot="1" x14ac:dyDescent="0.3">
      <c r="B32" s="82" t="s">
        <v>148</v>
      </c>
      <c r="C32" s="83">
        <v>91</v>
      </c>
      <c r="D32" s="87">
        <f>VIII!D24</f>
        <v>0</v>
      </c>
      <c r="E32" s="87">
        <f>VIII!E24</f>
        <v>748.36</v>
      </c>
      <c r="F32" s="87">
        <f>VIII!F24</f>
        <v>1.89</v>
      </c>
      <c r="G32" s="87">
        <f>VIII!G24</f>
        <v>1.42</v>
      </c>
      <c r="H32" s="87">
        <f>VIII!H24</f>
        <v>0.25</v>
      </c>
      <c r="I32" s="87">
        <f>VIII!I24</f>
        <v>0.09</v>
      </c>
      <c r="J32" s="87">
        <f>VIII!J24</f>
        <v>1.95</v>
      </c>
      <c r="K32" s="87">
        <f>VIII!K24</f>
        <v>5.59</v>
      </c>
      <c r="L32" s="87">
        <f>VIII!L24</f>
        <v>5.59</v>
      </c>
      <c r="M32" s="158">
        <f>VIII!M24</f>
        <v>7.47</v>
      </c>
      <c r="S32" s="5"/>
    </row>
    <row r="33" spans="1:19" ht="17.25" customHeight="1" thickBot="1" x14ac:dyDescent="0.3">
      <c r="B33" s="85" t="s">
        <v>149</v>
      </c>
      <c r="C33" s="86">
        <v>92</v>
      </c>
      <c r="D33" s="87">
        <f>VIII!D25</f>
        <v>0</v>
      </c>
      <c r="E33" s="87">
        <f>VIII!E25</f>
        <v>0</v>
      </c>
      <c r="F33" s="87">
        <f>VIII!F25</f>
        <v>0</v>
      </c>
      <c r="G33" s="87">
        <f>VIII!G25</f>
        <v>0</v>
      </c>
      <c r="H33" s="87">
        <f>VIII!H25</f>
        <v>0</v>
      </c>
      <c r="I33" s="87">
        <f>VIII!I25</f>
        <v>0</v>
      </c>
      <c r="J33" s="87">
        <f>VIII!J25</f>
        <v>0</v>
      </c>
      <c r="K33" s="87">
        <f>VIII!K25</f>
        <v>0</v>
      </c>
      <c r="L33" s="87">
        <f>VIII!L25</f>
        <v>0</v>
      </c>
      <c r="M33" s="158">
        <f>VIII!M25</f>
        <v>0</v>
      </c>
      <c r="S33" s="5"/>
    </row>
    <row r="34" spans="1:19" ht="17.25" customHeight="1" thickBot="1" x14ac:dyDescent="0.3">
      <c r="B34" s="90" t="s">
        <v>150</v>
      </c>
      <c r="C34" s="91">
        <v>100</v>
      </c>
      <c r="D34" s="42"/>
      <c r="E34" s="87">
        <f>VIII!E26</f>
        <v>1916.37</v>
      </c>
      <c r="F34" s="87">
        <f>VIII!F26</f>
        <v>692.93</v>
      </c>
      <c r="G34" s="87">
        <f>VIII!G26</f>
        <v>1224.97</v>
      </c>
      <c r="H34" s="87">
        <f>VIII!H26</f>
        <v>148.85</v>
      </c>
      <c r="I34" s="87">
        <f>VIII!I26</f>
        <v>191.75</v>
      </c>
      <c r="J34" s="87">
        <f>VIII!J26</f>
        <v>2304.87</v>
      </c>
      <c r="K34" s="87">
        <f>VIII!K26</f>
        <v>4563.3599999999997</v>
      </c>
      <c r="L34" s="87">
        <f>VIII!L26</f>
        <v>4563.3599999999997</v>
      </c>
      <c r="M34" s="158">
        <f>VIII!M26</f>
        <v>2381.2600000000002</v>
      </c>
    </row>
    <row r="35" spans="1:19" ht="17.25" customHeight="1" thickBot="1" x14ac:dyDescent="0.3">
      <c r="B35" s="88" t="s">
        <v>106</v>
      </c>
      <c r="C35" s="89">
        <v>110</v>
      </c>
      <c r="D35" s="42"/>
      <c r="E35" s="42"/>
      <c r="F35" s="87">
        <f>VIII!F27</f>
        <v>2152.8200000000002</v>
      </c>
      <c r="G35" s="87">
        <f>VIII!G27</f>
        <v>4478.01</v>
      </c>
      <c r="H35" s="87">
        <f>VIII!H27</f>
        <v>213.23</v>
      </c>
      <c r="I35" s="87">
        <f>VIII!I27</f>
        <v>200.26</v>
      </c>
      <c r="J35" s="87">
        <f>VIII!J27</f>
        <v>4819.29</v>
      </c>
      <c r="K35" s="87">
        <f>VIII!K27</f>
        <v>11863.62</v>
      </c>
      <c r="L35" s="42"/>
      <c r="M35" s="71"/>
    </row>
    <row r="36" spans="1:19" ht="17.25" customHeight="1" thickBot="1" x14ac:dyDescent="0.3">
      <c r="B36" s="92" t="s">
        <v>33</v>
      </c>
      <c r="C36" s="93">
        <v>120</v>
      </c>
      <c r="D36" s="72"/>
      <c r="E36" s="72"/>
      <c r="F36" s="87">
        <f>VIII!F28</f>
        <v>49499.69</v>
      </c>
      <c r="G36" s="87">
        <f>VIII!G28</f>
        <v>174175.29</v>
      </c>
      <c r="H36" s="87">
        <f>VIII!H28</f>
        <v>4857.29</v>
      </c>
      <c r="I36" s="87">
        <f>VIII!I28</f>
        <v>6773.66</v>
      </c>
      <c r="J36" s="87">
        <f>VIII!J28</f>
        <v>72739.64</v>
      </c>
      <c r="K36" s="87">
        <f>VIII!K28</f>
        <v>308045.57</v>
      </c>
      <c r="L36" s="87">
        <f>VIII!L28</f>
        <v>280478</v>
      </c>
      <c r="M36" s="73"/>
    </row>
    <row r="37" spans="1:19" ht="4.5" customHeight="1" x14ac:dyDescent="0.25"/>
    <row r="38" spans="1:19" ht="18.75" customHeight="1" x14ac:dyDescent="0.25">
      <c r="A38" s="6"/>
      <c r="B38" s="1" t="s">
        <v>356</v>
      </c>
      <c r="C38" s="4"/>
      <c r="E38" s="864"/>
      <c r="F38" s="864"/>
      <c r="G38" s="864"/>
      <c r="H38" s="864"/>
      <c r="I38" s="27"/>
      <c r="J38" s="862" t="e">
        <f>#REF!</f>
        <v>#REF!</v>
      </c>
      <c r="K38" s="862"/>
      <c r="L38" s="862"/>
      <c r="M38" s="862"/>
      <c r="N38" s="6"/>
      <c r="O38" s="6"/>
      <c r="P38" s="6"/>
      <c r="Q38" s="6"/>
    </row>
    <row r="39" spans="1:19" ht="18.75" customHeight="1" x14ac:dyDescent="0.25">
      <c r="A39" s="6"/>
      <c r="C39" s="4"/>
      <c r="D39" s="6"/>
      <c r="E39" s="863" t="s">
        <v>223</v>
      </c>
      <c r="F39" s="863"/>
      <c r="G39" s="863"/>
      <c r="H39" s="863"/>
      <c r="I39" s="26"/>
      <c r="J39" s="863" t="s">
        <v>224</v>
      </c>
      <c r="K39" s="863"/>
      <c r="L39" s="863"/>
      <c r="M39" s="863"/>
      <c r="N39" s="59"/>
      <c r="O39" s="59"/>
      <c r="P39" s="6"/>
      <c r="Q39" s="6"/>
    </row>
    <row r="40" spans="1:19" ht="18.75" customHeight="1" x14ac:dyDescent="0.25">
      <c r="A40" s="6"/>
      <c r="B40" s="1" t="s">
        <v>225</v>
      </c>
      <c r="C40" s="4"/>
      <c r="D40" s="6"/>
      <c r="E40" s="848"/>
      <c r="F40" s="848"/>
      <c r="G40" s="848"/>
      <c r="H40" s="848"/>
      <c r="I40" s="31"/>
      <c r="J40" s="862" t="e">
        <f>#REF!</f>
        <v>#REF!</v>
      </c>
      <c r="K40" s="862"/>
      <c r="L40" s="862"/>
      <c r="M40" s="862"/>
      <c r="N40" s="58"/>
      <c r="O40" s="59"/>
      <c r="P40" s="30"/>
      <c r="Q40" s="30"/>
      <c r="R40" s="30"/>
    </row>
    <row r="41" spans="1:19" ht="18.75" customHeight="1" x14ac:dyDescent="0.25">
      <c r="A41" s="6"/>
      <c r="C41" s="4"/>
      <c r="E41" s="863" t="s">
        <v>223</v>
      </c>
      <c r="F41" s="863"/>
      <c r="G41" s="863"/>
      <c r="H41" s="863"/>
      <c r="I41" s="26"/>
      <c r="J41" s="863" t="s">
        <v>224</v>
      </c>
      <c r="K41" s="863"/>
      <c r="L41" s="863"/>
      <c r="M41" s="863"/>
      <c r="N41" s="60"/>
      <c r="O41" s="60"/>
      <c r="P41" s="26"/>
      <c r="Q41" s="26"/>
      <c r="R41" s="26"/>
    </row>
    <row r="42" spans="1:19" ht="18.75" customHeight="1" x14ac:dyDescent="0.25">
      <c r="A42" s="6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30"/>
      <c r="Q42" s="30"/>
      <c r="R42" s="30"/>
    </row>
    <row r="43" spans="1:19" ht="18.75" customHeight="1" x14ac:dyDescent="0.25">
      <c r="A43" s="6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26"/>
      <c r="Q43" s="26"/>
      <c r="R43" s="26"/>
    </row>
    <row r="44" spans="1:19" ht="18.75" customHeight="1" x14ac:dyDescent="0.25">
      <c r="A44" s="6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"/>
      <c r="Q44" s="6"/>
      <c r="R44" s="6"/>
    </row>
    <row r="45" spans="1:19" ht="18.75" customHeight="1" x14ac:dyDescent="0.25">
      <c r="A45" s="6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"/>
      <c r="Q45" s="6"/>
    </row>
    <row r="46" spans="1:19" ht="18.75" customHeight="1" x14ac:dyDescent="0.25">
      <c r="A46" s="6"/>
      <c r="B46" s="61"/>
      <c r="C46" s="62"/>
      <c r="D46" s="64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"/>
      <c r="Q46" s="6"/>
    </row>
    <row r="47" spans="1:19" ht="18.75" customHeight="1" x14ac:dyDescent="0.25">
      <c r="A47" s="6"/>
      <c r="B47" s="61"/>
      <c r="C47" s="62"/>
      <c r="D47" s="64"/>
      <c r="E47" s="63"/>
      <c r="F47" s="64"/>
      <c r="G47" s="63"/>
      <c r="H47" s="63"/>
      <c r="I47" s="63"/>
      <c r="J47" s="63"/>
      <c r="K47" s="63"/>
      <c r="L47" s="63"/>
      <c r="M47" s="63"/>
      <c r="N47" s="63"/>
      <c r="O47" s="63"/>
      <c r="P47" s="6"/>
      <c r="Q47" s="6"/>
    </row>
    <row r="48" spans="1:19" ht="18.75" customHeight="1" x14ac:dyDescent="0.25">
      <c r="A48" s="6"/>
      <c r="Q48" s="6"/>
    </row>
    <row r="49" spans="1:17" ht="18.75" customHeight="1" x14ac:dyDescent="0.25">
      <c r="A49" s="6"/>
      <c r="Q49" s="6"/>
    </row>
    <row r="50" spans="1:17" ht="18.75" customHeight="1" x14ac:dyDescent="0.25">
      <c r="A50" s="6"/>
      <c r="Q50" s="6"/>
    </row>
    <row r="51" spans="1:17" ht="18.75" customHeight="1" x14ac:dyDescent="0.25">
      <c r="A51" s="6"/>
      <c r="Q51" s="6"/>
    </row>
    <row r="52" spans="1:17" ht="18.75" customHeight="1" x14ac:dyDescent="0.25">
      <c r="A52" s="6"/>
      <c r="B52" s="61"/>
      <c r="C52" s="62"/>
      <c r="D52" s="64"/>
      <c r="E52" s="64"/>
      <c r="F52" s="64"/>
      <c r="G52" s="63"/>
      <c r="H52" s="63"/>
      <c r="I52" s="63"/>
      <c r="J52" s="63"/>
      <c r="K52" s="63"/>
      <c r="L52" s="63"/>
      <c r="M52" s="63"/>
      <c r="N52" s="63"/>
      <c r="O52" s="63"/>
      <c r="P52" s="6"/>
      <c r="Q52" s="6"/>
    </row>
    <row r="53" spans="1:17" ht="18.75" customHeight="1" x14ac:dyDescent="0.25">
      <c r="A53" s="6"/>
      <c r="B53" s="65"/>
      <c r="C53" s="62"/>
      <c r="D53" s="63"/>
      <c r="E53" s="64"/>
      <c r="F53" s="64"/>
      <c r="G53" s="63"/>
      <c r="H53" s="63"/>
      <c r="I53" s="63"/>
      <c r="J53" s="63"/>
      <c r="K53" s="63"/>
      <c r="L53" s="63"/>
      <c r="M53" s="63"/>
      <c r="N53" s="63"/>
      <c r="O53" s="64"/>
      <c r="P53" s="6"/>
      <c r="Q53" s="6"/>
    </row>
    <row r="54" spans="1:17" ht="18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8.75" customHeight="1" x14ac:dyDescent="0.25">
      <c r="A55" s="6"/>
      <c r="B55" s="6"/>
      <c r="C55" s="66"/>
      <c r="D55" s="6"/>
      <c r="E55" s="27"/>
      <c r="F55" s="27"/>
      <c r="G55" s="27"/>
      <c r="H55" s="27"/>
      <c r="I55" s="27"/>
      <c r="J55" s="27"/>
      <c r="K55" s="27"/>
      <c r="L55" s="6"/>
      <c r="M55" s="30"/>
      <c r="N55" s="30"/>
      <c r="O55" s="30"/>
      <c r="P55" s="30"/>
      <c r="Q55" s="6"/>
    </row>
    <row r="56" spans="1:17" ht="18.75" customHeight="1" x14ac:dyDescent="0.25">
      <c r="A56" s="6"/>
      <c r="B56" s="6"/>
      <c r="C56" s="66"/>
      <c r="D56" s="6"/>
      <c r="E56" s="26"/>
      <c r="F56" s="26"/>
      <c r="G56" s="26"/>
      <c r="H56" s="26"/>
      <c r="I56" s="26"/>
      <c r="J56" s="26"/>
      <c r="K56" s="26"/>
      <c r="L56" s="6"/>
      <c r="M56" s="26"/>
      <c r="N56" s="26"/>
      <c r="O56" s="26"/>
      <c r="P56" s="26"/>
      <c r="Q56" s="6"/>
    </row>
    <row r="57" spans="1:17" ht="18.75" customHeight="1" x14ac:dyDescent="0.25">
      <c r="A57" s="6"/>
      <c r="B57" s="6"/>
      <c r="C57" s="66"/>
      <c r="D57" s="6"/>
      <c r="E57" s="31"/>
      <c r="F57" s="31"/>
      <c r="G57" s="31"/>
      <c r="H57" s="31"/>
      <c r="I57" s="31"/>
      <c r="J57" s="31"/>
      <c r="K57" s="31"/>
      <c r="L57" s="6"/>
      <c r="M57" s="30"/>
      <c r="N57" s="30"/>
      <c r="O57" s="30"/>
      <c r="P57" s="30"/>
      <c r="Q57" s="6"/>
    </row>
    <row r="58" spans="1:17" ht="18.75" customHeight="1" x14ac:dyDescent="0.25">
      <c r="A58" s="6"/>
      <c r="B58" s="6"/>
      <c r="C58" s="66"/>
      <c r="D58" s="6"/>
      <c r="E58" s="26"/>
      <c r="F58" s="26"/>
      <c r="G58" s="26"/>
      <c r="H58" s="26"/>
      <c r="I58" s="26"/>
      <c r="J58" s="26"/>
      <c r="K58" s="26"/>
      <c r="L58" s="6"/>
      <c r="M58" s="26"/>
      <c r="N58" s="26"/>
      <c r="O58" s="26"/>
      <c r="P58" s="26"/>
      <c r="Q58" s="6"/>
    </row>
    <row r="59" spans="1:17" ht="18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8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8" customHeight="1" x14ac:dyDescent="0.25"/>
    <row r="62" spans="1:17" ht="18" customHeight="1" x14ac:dyDescent="0.25"/>
    <row r="63" spans="1:17" ht="18" customHeight="1" x14ac:dyDescent="0.25"/>
    <row r="64" spans="1:17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</sheetData>
  <sheetProtection selectLockedCells="1"/>
  <mergeCells count="29">
    <mergeCell ref="B1:B3"/>
    <mergeCell ref="J41:M41"/>
    <mergeCell ref="J40:M40"/>
    <mergeCell ref="J39:M39"/>
    <mergeCell ref="J38:M38"/>
    <mergeCell ref="B6:M6"/>
    <mergeCell ref="B7:M7"/>
    <mergeCell ref="B8:M8"/>
    <mergeCell ref="F11:K11"/>
    <mergeCell ref="L11:L12"/>
    <mergeCell ref="M11:M12"/>
    <mergeCell ref="E40:H40"/>
    <mergeCell ref="E41:H41"/>
    <mergeCell ref="E38:H38"/>
    <mergeCell ref="E39:H39"/>
    <mergeCell ref="B11:B12"/>
    <mergeCell ref="C11:C12"/>
    <mergeCell ref="D11:D12"/>
    <mergeCell ref="E11:E12"/>
    <mergeCell ref="K1:N1"/>
    <mergeCell ref="D3:J3"/>
    <mergeCell ref="D5:J5"/>
    <mergeCell ref="E9:G9"/>
    <mergeCell ref="E10:I10"/>
    <mergeCell ref="K3:N3"/>
    <mergeCell ref="K2:N2"/>
    <mergeCell ref="D2:J2"/>
    <mergeCell ref="D4:E4"/>
    <mergeCell ref="F4:J4"/>
  </mergeCells>
  <conditionalFormatting sqref="D46:D47 E52:F53 D52 F46:F47 O53">
    <cfRule type="notContainsBlanks" dxfId="0" priority="9">
      <formula>LEN(TRIM(D46))&gt;0</formula>
    </cfRule>
  </conditionalFormatting>
  <pageMargins left="0.15748031496062992" right="0.11811023622047245" top="0.43307086614173229" bottom="0.23622047244094491" header="0.31496062992125984" footer="0.31496062992125984"/>
  <pageSetup paperSize="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0">
    <tabColor theme="4"/>
  </sheetPr>
  <dimension ref="B1:N40"/>
  <sheetViews>
    <sheetView zoomScale="70" zoomScaleNormal="70" workbookViewId="0">
      <selection activeCell="B9" sqref="B9:F11"/>
    </sheetView>
  </sheetViews>
  <sheetFormatPr defaultColWidth="9.140625" defaultRowHeight="15" x14ac:dyDescent="0.25"/>
  <cols>
    <col min="1" max="1" width="3.140625" style="8" customWidth="1"/>
    <col min="2" max="2" width="39" style="8" customWidth="1"/>
    <col min="3" max="3" width="7.42578125" style="8" customWidth="1"/>
    <col min="4" max="4" width="10.7109375" style="8" customWidth="1"/>
    <col min="5" max="5" width="11.140625" style="8" customWidth="1"/>
    <col min="6" max="6" width="20.7109375" style="8" customWidth="1"/>
    <col min="7" max="7" width="4.7109375" style="8" customWidth="1"/>
    <col min="8" max="8" width="0.28515625" style="8" customWidth="1"/>
    <col min="9" max="16384" width="9.140625" style="8"/>
  </cols>
  <sheetData>
    <row r="1" spans="2:14" x14ac:dyDescent="0.25">
      <c r="B1" s="892" t="s">
        <v>358</v>
      </c>
      <c r="E1" s="891" t="s">
        <v>246</v>
      </c>
      <c r="F1" s="891"/>
      <c r="G1" s="891"/>
    </row>
    <row r="2" spans="2:14" x14ac:dyDescent="0.25">
      <c r="B2" s="893"/>
      <c r="E2" s="891" t="s">
        <v>241</v>
      </c>
      <c r="F2" s="891"/>
      <c r="G2" s="891"/>
    </row>
    <row r="3" spans="2:14" x14ac:dyDescent="0.25">
      <c r="B3" s="893"/>
      <c r="E3" s="891" t="s">
        <v>242</v>
      </c>
      <c r="F3" s="891"/>
      <c r="G3" s="891"/>
    </row>
    <row r="4" spans="2:14" ht="15" customHeight="1" x14ac:dyDescent="0.25">
      <c r="H4" s="95"/>
    </row>
    <row r="5" spans="2:14" ht="15" customHeight="1" x14ac:dyDescent="0.25">
      <c r="B5" s="162" t="e">
        <f>#REF!</f>
        <v>#REF!</v>
      </c>
      <c r="H5" s="95"/>
    </row>
    <row r="6" spans="2:14" ht="15" customHeight="1" x14ac:dyDescent="0.25">
      <c r="B6" s="161" t="s">
        <v>218</v>
      </c>
      <c r="H6" s="95"/>
    </row>
    <row r="7" spans="2:14" ht="15.75" x14ac:dyDescent="0.25">
      <c r="B7" s="162" t="e">
        <f>#REF!</f>
        <v>#REF!</v>
      </c>
      <c r="C7" s="890" t="e">
        <f>#REF!</f>
        <v>#REF!</v>
      </c>
      <c r="D7" s="890"/>
      <c r="E7" s="890"/>
      <c r="F7" s="890"/>
    </row>
    <row r="8" spans="2:14" ht="15.75" x14ac:dyDescent="0.25">
      <c r="B8" s="849" t="s">
        <v>220</v>
      </c>
      <c r="C8" s="849"/>
      <c r="D8" s="849"/>
      <c r="E8" s="849"/>
      <c r="F8" s="849"/>
    </row>
    <row r="9" spans="2:14" ht="15.75" x14ac:dyDescent="0.25">
      <c r="B9" s="858" t="s">
        <v>357</v>
      </c>
      <c r="C9" s="857"/>
      <c r="D9" s="857"/>
      <c r="E9" s="857"/>
      <c r="F9" s="857"/>
      <c r="G9" s="70"/>
      <c r="H9" s="70"/>
      <c r="I9" s="70"/>
      <c r="J9" s="70"/>
      <c r="K9" s="70"/>
    </row>
    <row r="10" spans="2:14" ht="15.75" x14ac:dyDescent="0.25">
      <c r="B10" s="857" t="s">
        <v>379</v>
      </c>
      <c r="C10" s="857"/>
      <c r="D10" s="857"/>
      <c r="E10" s="857"/>
      <c r="F10" s="857"/>
      <c r="G10" s="70"/>
      <c r="H10" s="70"/>
      <c r="I10" s="70"/>
      <c r="J10" s="70"/>
      <c r="K10" s="70"/>
    </row>
    <row r="11" spans="2:14" ht="15.75" x14ac:dyDescent="0.25">
      <c r="B11" s="858" t="s">
        <v>243</v>
      </c>
      <c r="C11" s="858"/>
      <c r="D11" s="858"/>
      <c r="E11" s="858"/>
      <c r="F11" s="858"/>
      <c r="G11" s="23"/>
      <c r="H11" s="23"/>
      <c r="I11" s="23"/>
      <c r="J11" s="23"/>
      <c r="K11" s="23"/>
    </row>
    <row r="12" spans="2:14" ht="15.75" x14ac:dyDescent="0.25">
      <c r="B12" s="159"/>
      <c r="C12" s="847" t="e">
        <f>#REF!</f>
        <v>#REF!</v>
      </c>
      <c r="D12" s="847"/>
      <c r="E12" s="22" t="s">
        <v>234</v>
      </c>
      <c r="F12" s="159"/>
      <c r="G12" s="23"/>
      <c r="H12" s="23"/>
      <c r="I12" s="23"/>
      <c r="J12" s="23"/>
      <c r="K12" s="23"/>
    </row>
    <row r="13" spans="2:14" ht="15.75" x14ac:dyDescent="0.25">
      <c r="B13" s="159"/>
      <c r="C13" s="849" t="s">
        <v>221</v>
      </c>
      <c r="D13" s="849"/>
      <c r="E13" s="849"/>
      <c r="F13" s="159"/>
      <c r="G13" s="23"/>
      <c r="H13" s="23"/>
      <c r="I13" s="23"/>
      <c r="J13" s="23"/>
      <c r="K13" s="23"/>
    </row>
    <row r="14" spans="2:14" ht="15.75" thickBot="1" x14ac:dyDescent="0.3"/>
    <row r="15" spans="2:14" ht="20.25" customHeight="1" x14ac:dyDescent="0.25">
      <c r="B15" s="882" t="s">
        <v>167</v>
      </c>
      <c r="C15" s="884" t="s">
        <v>1</v>
      </c>
      <c r="D15" s="886" t="s">
        <v>170</v>
      </c>
      <c r="E15" s="888" t="s">
        <v>166</v>
      </c>
      <c r="F15" s="889"/>
    </row>
    <row r="16" spans="2:14" ht="27" customHeight="1" thickBot="1" x14ac:dyDescent="0.3">
      <c r="B16" s="883"/>
      <c r="C16" s="885"/>
      <c r="D16" s="887"/>
      <c r="E16" s="169" t="s">
        <v>168</v>
      </c>
      <c r="F16" s="170" t="s">
        <v>169</v>
      </c>
      <c r="L16" s="97"/>
      <c r="M16" s="31"/>
      <c r="N16" s="31"/>
    </row>
    <row r="17" spans="2:14" ht="20.25" customHeight="1" thickBot="1" x14ac:dyDescent="0.3">
      <c r="B17" s="171" t="s">
        <v>6</v>
      </c>
      <c r="C17" s="19" t="s">
        <v>7</v>
      </c>
      <c r="D17" s="172">
        <v>1</v>
      </c>
      <c r="E17" s="173">
        <v>2</v>
      </c>
      <c r="F17" s="174">
        <v>3</v>
      </c>
      <c r="L17" s="96"/>
      <c r="M17" s="25"/>
      <c r="N17" s="25"/>
    </row>
    <row r="18" spans="2:14" ht="20.25" customHeight="1" x14ac:dyDescent="0.25">
      <c r="B18" s="9" t="s">
        <v>171</v>
      </c>
      <c r="C18" s="20" t="s">
        <v>15</v>
      </c>
      <c r="D18" s="175">
        <f>X!D5</f>
        <v>96558</v>
      </c>
      <c r="E18" s="176">
        <f>X!E5</f>
        <v>99449</v>
      </c>
      <c r="F18" s="177">
        <f>X!F5</f>
        <v>93718.39</v>
      </c>
    </row>
    <row r="19" spans="2:14" ht="20.25" customHeight="1" x14ac:dyDescent="0.25">
      <c r="B19" s="10" t="s">
        <v>172</v>
      </c>
      <c r="C19" s="11" t="s">
        <v>16</v>
      </c>
      <c r="D19" s="178">
        <f>X!D6</f>
        <v>41452</v>
      </c>
      <c r="E19" s="179">
        <f>X!E6</f>
        <v>42839</v>
      </c>
      <c r="F19" s="180">
        <f>X!F6</f>
        <v>55371.06</v>
      </c>
    </row>
    <row r="20" spans="2:14" ht="20.25" customHeight="1" x14ac:dyDescent="0.25">
      <c r="B20" s="10" t="s">
        <v>173</v>
      </c>
      <c r="C20" s="11" t="s">
        <v>17</v>
      </c>
      <c r="D20" s="178">
        <f>X!D7</f>
        <v>753</v>
      </c>
      <c r="E20" s="179">
        <f>X!E7</f>
        <v>676</v>
      </c>
      <c r="F20" s="180">
        <f>X!F7</f>
        <v>873.56</v>
      </c>
    </row>
    <row r="21" spans="2:14" ht="20.25" customHeight="1" x14ac:dyDescent="0.25">
      <c r="B21" s="10" t="s">
        <v>174</v>
      </c>
      <c r="C21" s="11" t="s">
        <v>109</v>
      </c>
      <c r="D21" s="178">
        <f>X!D8</f>
        <v>29</v>
      </c>
      <c r="E21" s="179">
        <f>X!E8</f>
        <v>36</v>
      </c>
      <c r="F21" s="180">
        <f>X!F8</f>
        <v>117.23</v>
      </c>
    </row>
    <row r="22" spans="2:14" ht="20.25" customHeight="1" x14ac:dyDescent="0.25">
      <c r="B22" s="10" t="s">
        <v>175</v>
      </c>
      <c r="C22" s="11" t="s">
        <v>18</v>
      </c>
      <c r="D22" s="178">
        <f>X!D9</f>
        <v>418880</v>
      </c>
      <c r="E22" s="179">
        <f>X!E9</f>
        <v>394185</v>
      </c>
      <c r="F22" s="180">
        <f>X!F9</f>
        <v>26981.33</v>
      </c>
    </row>
    <row r="23" spans="2:14" ht="20.25" customHeight="1" x14ac:dyDescent="0.25">
      <c r="B23" s="10" t="s">
        <v>240</v>
      </c>
      <c r="C23" s="11" t="s">
        <v>19</v>
      </c>
      <c r="D23" s="178">
        <f>X!D10</f>
        <v>23875</v>
      </c>
      <c r="E23" s="179">
        <f>X!E10</f>
        <v>23193</v>
      </c>
      <c r="F23" s="180">
        <f>X!F10</f>
        <v>8854.34</v>
      </c>
    </row>
    <row r="24" spans="2:14" ht="20.25" customHeight="1" x14ac:dyDescent="0.25">
      <c r="B24" s="10" t="s">
        <v>176</v>
      </c>
      <c r="C24" s="11" t="s">
        <v>27</v>
      </c>
      <c r="D24" s="178">
        <f>X!D11</f>
        <v>262</v>
      </c>
      <c r="E24" s="179">
        <f>X!E11</f>
        <v>641</v>
      </c>
      <c r="F24" s="180">
        <f>X!F11</f>
        <v>180.63</v>
      </c>
    </row>
    <row r="25" spans="2:14" ht="20.25" customHeight="1" x14ac:dyDescent="0.25">
      <c r="B25" s="10" t="s">
        <v>177</v>
      </c>
      <c r="C25" s="11" t="s">
        <v>28</v>
      </c>
      <c r="D25" s="178">
        <f>X!D12</f>
        <v>82</v>
      </c>
      <c r="E25" s="179">
        <f>X!E12</f>
        <v>77</v>
      </c>
      <c r="F25" s="180">
        <f>X!F12</f>
        <v>46.23</v>
      </c>
    </row>
    <row r="26" spans="2:14" ht="20.25" customHeight="1" x14ac:dyDescent="0.25">
      <c r="B26" s="10" t="s">
        <v>178</v>
      </c>
      <c r="C26" s="11" t="s">
        <v>30</v>
      </c>
      <c r="D26" s="178">
        <f>X!D13</f>
        <v>1373.24</v>
      </c>
      <c r="E26" s="179">
        <f>X!E13</f>
        <v>1539.75</v>
      </c>
      <c r="F26" s="180">
        <f>X!F13</f>
        <v>2842.69</v>
      </c>
    </row>
    <row r="27" spans="2:14" ht="20.25" customHeight="1" x14ac:dyDescent="0.25">
      <c r="B27" s="10" t="s">
        <v>179</v>
      </c>
      <c r="C27" s="11" t="s">
        <v>185</v>
      </c>
      <c r="D27" s="178">
        <f>X!D14</f>
        <v>823.12</v>
      </c>
      <c r="E27" s="179">
        <f>X!E14</f>
        <v>662.41</v>
      </c>
      <c r="F27" s="180">
        <f>X!F14</f>
        <v>2077.06</v>
      </c>
    </row>
    <row r="28" spans="2:14" ht="20.25" customHeight="1" x14ac:dyDescent="0.25">
      <c r="B28" s="10" t="s">
        <v>180</v>
      </c>
      <c r="C28" s="11" t="s">
        <v>31</v>
      </c>
      <c r="D28" s="178">
        <f>X!D15</f>
        <v>910</v>
      </c>
      <c r="E28" s="179">
        <f>X!E15</f>
        <v>955</v>
      </c>
      <c r="F28" s="180">
        <f>X!F15</f>
        <v>1014.47</v>
      </c>
    </row>
    <row r="29" spans="2:14" x14ac:dyDescent="0.25">
      <c r="B29" s="10" t="s">
        <v>181</v>
      </c>
      <c r="C29" s="11" t="s">
        <v>186</v>
      </c>
      <c r="D29" s="178">
        <f>X!D16</f>
        <v>525</v>
      </c>
      <c r="E29" s="179">
        <f>X!E16</f>
        <v>530</v>
      </c>
      <c r="F29" s="180">
        <f>X!F16</f>
        <v>661.2</v>
      </c>
    </row>
    <row r="30" spans="2:14" x14ac:dyDescent="0.25">
      <c r="B30" s="10" t="s">
        <v>182</v>
      </c>
      <c r="C30" s="11" t="s">
        <v>42</v>
      </c>
      <c r="D30" s="178">
        <f>X!D17</f>
        <v>0</v>
      </c>
      <c r="E30" s="179">
        <f>X!E17</f>
        <v>0</v>
      </c>
      <c r="F30" s="180">
        <f>X!F17</f>
        <v>0</v>
      </c>
    </row>
    <row r="31" spans="2:14" x14ac:dyDescent="0.25">
      <c r="B31" s="10" t="s">
        <v>183</v>
      </c>
      <c r="C31" s="11" t="s">
        <v>110</v>
      </c>
      <c r="D31" s="178">
        <f>X!D18</f>
        <v>125852</v>
      </c>
      <c r="E31" s="179">
        <f>X!E18</f>
        <v>117446</v>
      </c>
      <c r="F31" s="180">
        <f>X!F18</f>
        <v>2638.93</v>
      </c>
    </row>
    <row r="32" spans="2:14" ht="15.75" thickBot="1" x14ac:dyDescent="0.3">
      <c r="B32" s="12" t="s">
        <v>184</v>
      </c>
      <c r="C32" s="13" t="s">
        <v>111</v>
      </c>
      <c r="D32" s="181">
        <f>X!D19</f>
        <v>214</v>
      </c>
      <c r="E32" s="182">
        <f>X!E19</f>
        <v>205</v>
      </c>
      <c r="F32" s="183">
        <f>X!F19</f>
        <v>13.41</v>
      </c>
    </row>
    <row r="36" spans="2:8" ht="15.75" customHeight="1" x14ac:dyDescent="0.25">
      <c r="B36" s="1" t="s">
        <v>356</v>
      </c>
      <c r="C36" s="864"/>
      <c r="D36" s="864"/>
      <c r="E36" s="895" t="e">
        <f>#REF!</f>
        <v>#REF!</v>
      </c>
      <c r="F36" s="895"/>
      <c r="G36" s="895"/>
      <c r="H36" s="895"/>
    </row>
    <row r="37" spans="2:8" ht="15.75" customHeight="1" x14ac:dyDescent="0.25">
      <c r="B37" s="1"/>
      <c r="C37" s="861" t="s">
        <v>223</v>
      </c>
      <c r="D37" s="861"/>
      <c r="E37" s="863" t="s">
        <v>224</v>
      </c>
      <c r="F37" s="863"/>
      <c r="G37" s="863"/>
      <c r="H37" s="863"/>
    </row>
    <row r="38" spans="2:8" ht="15.75" x14ac:dyDescent="0.25">
      <c r="B38" s="1"/>
      <c r="D38" s="160"/>
      <c r="E38" s="160"/>
      <c r="F38" s="160"/>
      <c r="G38" s="160"/>
    </row>
    <row r="39" spans="2:8" ht="31.5" customHeight="1" x14ac:dyDescent="0.25">
      <c r="B39" s="1" t="s">
        <v>225</v>
      </c>
      <c r="C39" s="864"/>
      <c r="D39" s="864"/>
      <c r="E39" s="894" t="e">
        <f>#REF!</f>
        <v>#REF!</v>
      </c>
      <c r="F39" s="894"/>
      <c r="G39" s="894"/>
      <c r="H39" s="894"/>
    </row>
    <row r="40" spans="2:8" ht="15.75" customHeight="1" x14ac:dyDescent="0.25">
      <c r="C40" s="861" t="s">
        <v>223</v>
      </c>
      <c r="D40" s="861"/>
      <c r="E40" s="861" t="s">
        <v>224</v>
      </c>
      <c r="F40" s="861"/>
      <c r="G40" s="861"/>
      <c r="H40" s="861"/>
    </row>
  </sheetData>
  <sheetProtection selectLockedCells="1"/>
  <mergeCells count="23">
    <mergeCell ref="E39:H39"/>
    <mergeCell ref="E40:H40"/>
    <mergeCell ref="C36:D36"/>
    <mergeCell ref="C37:D37"/>
    <mergeCell ref="C39:D39"/>
    <mergeCell ref="C40:D40"/>
    <mergeCell ref="E36:H36"/>
    <mergeCell ref="E37:H37"/>
    <mergeCell ref="E3:G3"/>
    <mergeCell ref="E2:G2"/>
    <mergeCell ref="E1:G1"/>
    <mergeCell ref="B11:F11"/>
    <mergeCell ref="B10:F10"/>
    <mergeCell ref="B9:F9"/>
    <mergeCell ref="B1:B3"/>
    <mergeCell ref="B15:B16"/>
    <mergeCell ref="C15:C16"/>
    <mergeCell ref="D15:D16"/>
    <mergeCell ref="E15:F15"/>
    <mergeCell ref="C7:F7"/>
    <mergeCell ref="B8:F8"/>
    <mergeCell ref="C12:D12"/>
    <mergeCell ref="C13:E13"/>
  </mergeCells>
  <pageMargins left="0.7" right="0.7" top="0.75" bottom="0.75" header="0.3" footer="0.3"/>
  <pageSetup paperSize="9" scale="90" orientation="portrait" r:id="rId1"/>
  <ignoredErrors>
    <ignoredError sqref="D18:F22 D24:F32 E23:F23" unlockedFormula="1"/>
    <ignoredError sqref="C18:C32" numberStoredAsText="1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>
    <tabColor theme="4"/>
  </sheetPr>
  <dimension ref="B1:W46"/>
  <sheetViews>
    <sheetView zoomScale="70" zoomScaleNormal="70" workbookViewId="0">
      <selection activeCell="E1" sqref="E1:G1"/>
    </sheetView>
  </sheetViews>
  <sheetFormatPr defaultColWidth="9.140625" defaultRowHeight="15" x14ac:dyDescent="0.25"/>
  <cols>
    <col min="1" max="1" width="3.140625" style="8" customWidth="1"/>
    <col min="2" max="2" width="37.7109375" style="8" customWidth="1"/>
    <col min="3" max="3" width="7.42578125" style="8" customWidth="1"/>
    <col min="4" max="4" width="10.7109375" style="8" customWidth="1"/>
    <col min="5" max="5" width="11.140625" style="8" customWidth="1"/>
    <col min="6" max="6" width="20.7109375" style="8" customWidth="1"/>
    <col min="7" max="7" width="4.7109375" style="8" customWidth="1"/>
    <col min="8" max="8" width="0.42578125" style="8" customWidth="1"/>
    <col min="9" max="16384" width="9.140625" style="8"/>
  </cols>
  <sheetData>
    <row r="1" spans="2:23" x14ac:dyDescent="0.25">
      <c r="B1" s="892" t="s">
        <v>362</v>
      </c>
      <c r="E1" s="896" t="s">
        <v>363</v>
      </c>
      <c r="F1" s="896"/>
      <c r="G1" s="896"/>
    </row>
    <row r="2" spans="2:23" x14ac:dyDescent="0.25">
      <c r="B2" s="893"/>
      <c r="E2" s="896" t="s">
        <v>364</v>
      </c>
      <c r="F2" s="896"/>
      <c r="G2" s="896"/>
    </row>
    <row r="3" spans="2:23" x14ac:dyDescent="0.25">
      <c r="B3" s="893"/>
      <c r="E3" s="896" t="s">
        <v>365</v>
      </c>
      <c r="F3" s="896"/>
      <c r="G3" s="896"/>
    </row>
    <row r="4" spans="2:23" ht="15" customHeight="1" x14ac:dyDescent="0.25">
      <c r="H4" s="95"/>
    </row>
    <row r="5" spans="2:23" ht="15" customHeight="1" x14ac:dyDescent="0.25">
      <c r="B5" s="168" t="e">
        <f>#REF!</f>
        <v>#REF!</v>
      </c>
      <c r="H5" s="95"/>
    </row>
    <row r="6" spans="2:23" ht="15" customHeight="1" x14ac:dyDescent="0.25">
      <c r="B6" s="161" t="s">
        <v>218</v>
      </c>
      <c r="H6" s="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</row>
    <row r="7" spans="2:23" ht="20.25" customHeight="1" x14ac:dyDescent="0.25">
      <c r="B7" s="168" t="e">
        <f>#REF!</f>
        <v>#REF!</v>
      </c>
      <c r="C7" s="890" t="e">
        <f>#REF!</f>
        <v>#REF!</v>
      </c>
      <c r="D7" s="890"/>
      <c r="E7" s="890"/>
      <c r="F7" s="890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</row>
    <row r="8" spans="2:23" ht="15.75" x14ac:dyDescent="0.25">
      <c r="B8" s="849" t="s">
        <v>220</v>
      </c>
      <c r="C8" s="849"/>
      <c r="D8" s="849"/>
      <c r="E8" s="849"/>
      <c r="F8" s="849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</row>
    <row r="9" spans="2:23" ht="15.75" x14ac:dyDescent="0.25">
      <c r="B9" s="857" t="s">
        <v>244</v>
      </c>
      <c r="C9" s="857"/>
      <c r="D9" s="857"/>
      <c r="E9" s="857"/>
      <c r="F9" s="857"/>
      <c r="G9" s="70"/>
      <c r="H9" s="70"/>
      <c r="I9" s="70"/>
      <c r="J9" s="98"/>
      <c r="K9" s="98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</row>
    <row r="10" spans="2:23" ht="15.75" x14ac:dyDescent="0.25">
      <c r="B10" s="858" t="s">
        <v>380</v>
      </c>
      <c r="C10" s="857"/>
      <c r="D10" s="857"/>
      <c r="E10" s="857"/>
      <c r="F10" s="857"/>
      <c r="G10" s="70"/>
      <c r="H10" s="70"/>
      <c r="I10" s="70"/>
      <c r="J10" s="98"/>
      <c r="K10" s="98"/>
      <c r="L10" s="195"/>
      <c r="M10" s="195"/>
      <c r="N10" s="195"/>
      <c r="O10" s="32"/>
      <c r="P10" s="32"/>
      <c r="Q10" s="32"/>
      <c r="R10" s="32"/>
      <c r="S10" s="32"/>
      <c r="T10" s="32"/>
      <c r="U10" s="32"/>
      <c r="V10" s="32"/>
      <c r="W10" s="195"/>
    </row>
    <row r="11" spans="2:23" ht="15.75" x14ac:dyDescent="0.25">
      <c r="B11" s="858" t="s">
        <v>245</v>
      </c>
      <c r="C11" s="858"/>
      <c r="D11" s="858"/>
      <c r="E11" s="858"/>
      <c r="F11" s="858"/>
      <c r="G11" s="23"/>
      <c r="H11" s="23"/>
      <c r="I11" s="23"/>
      <c r="J11" s="99"/>
      <c r="K11" s="99"/>
      <c r="L11" s="195"/>
      <c r="M11" s="195"/>
      <c r="N11" s="195"/>
      <c r="O11" s="25"/>
      <c r="P11" s="25"/>
      <c r="Q11" s="25"/>
      <c r="R11" s="25"/>
      <c r="S11" s="25"/>
      <c r="T11" s="25"/>
      <c r="U11" s="25"/>
      <c r="V11" s="25"/>
      <c r="W11" s="195"/>
    </row>
    <row r="12" spans="2:23" ht="15.75" x14ac:dyDescent="0.25">
      <c r="C12" s="847" t="e">
        <f>#REF!</f>
        <v>#REF!</v>
      </c>
      <c r="D12" s="847"/>
      <c r="E12" s="22" t="s">
        <v>234</v>
      </c>
      <c r="F12" s="159"/>
      <c r="G12" s="23"/>
      <c r="H12" s="23"/>
      <c r="I12" s="23"/>
      <c r="J12" s="99"/>
      <c r="K12" s="99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</row>
    <row r="13" spans="2:23" ht="15.75" x14ac:dyDescent="0.25">
      <c r="C13" s="849" t="s">
        <v>221</v>
      </c>
      <c r="D13" s="849"/>
      <c r="E13" s="849"/>
      <c r="F13" s="159"/>
      <c r="G13" s="23"/>
      <c r="H13" s="23"/>
      <c r="I13" s="23"/>
      <c r="J13" s="99"/>
      <c r="K13" s="99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</row>
    <row r="14" spans="2:23" ht="15.75" thickBot="1" x14ac:dyDescent="0.3"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</row>
    <row r="15" spans="2:23" ht="20.25" customHeight="1" x14ac:dyDescent="0.25">
      <c r="B15" s="897"/>
      <c r="C15" s="899" t="s">
        <v>1</v>
      </c>
      <c r="D15" s="901" t="s">
        <v>187</v>
      </c>
      <c r="E15" s="902"/>
      <c r="F15" s="903" t="s">
        <v>190</v>
      </c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</row>
    <row r="16" spans="2:23" ht="32.25" customHeight="1" thickBot="1" x14ac:dyDescent="0.3">
      <c r="B16" s="898"/>
      <c r="C16" s="900"/>
      <c r="D16" s="196" t="s">
        <v>188</v>
      </c>
      <c r="E16" s="197" t="s">
        <v>189</v>
      </c>
      <c r="F16" s="904"/>
      <c r="J16" s="195"/>
      <c r="K16" s="195"/>
      <c r="L16" s="97"/>
      <c r="M16" s="31"/>
      <c r="N16" s="195"/>
      <c r="O16" s="195"/>
      <c r="P16" s="32"/>
      <c r="Q16" s="195"/>
      <c r="R16" s="32"/>
      <c r="S16" s="32"/>
      <c r="T16" s="32"/>
      <c r="U16" s="32"/>
      <c r="V16" s="32"/>
      <c r="W16" s="195"/>
    </row>
    <row r="17" spans="2:23" ht="20.25" customHeight="1" thickBot="1" x14ac:dyDescent="0.3">
      <c r="B17" s="198" t="s">
        <v>6</v>
      </c>
      <c r="C17" s="199" t="s">
        <v>7</v>
      </c>
      <c r="D17" s="200">
        <v>1</v>
      </c>
      <c r="E17" s="201">
        <v>2</v>
      </c>
      <c r="F17" s="202">
        <v>3</v>
      </c>
      <c r="J17" s="195"/>
      <c r="K17" s="195"/>
      <c r="L17" s="96"/>
      <c r="M17" s="25"/>
      <c r="N17" s="25"/>
      <c r="O17" s="195"/>
      <c r="P17" s="195"/>
      <c r="Q17" s="195"/>
      <c r="R17" s="195"/>
      <c r="S17" s="195"/>
      <c r="T17" s="195"/>
      <c r="U17" s="195"/>
      <c r="V17" s="195"/>
      <c r="W17" s="195"/>
    </row>
    <row r="18" spans="2:23" ht="20.25" customHeight="1" x14ac:dyDescent="0.25">
      <c r="B18" s="203" t="s">
        <v>191</v>
      </c>
      <c r="C18" s="204" t="s">
        <v>15</v>
      </c>
      <c r="D18" s="189">
        <f>XI!D5</f>
        <v>18573.61</v>
      </c>
      <c r="E18" s="190">
        <f>XI!E5</f>
        <v>164993.1</v>
      </c>
      <c r="F18" s="191">
        <f>XI!F5</f>
        <v>79105.62</v>
      </c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</row>
    <row r="19" spans="2:23" ht="20.25" customHeight="1" x14ac:dyDescent="0.25">
      <c r="B19" s="16" t="s">
        <v>192</v>
      </c>
      <c r="C19" s="205" t="s">
        <v>18</v>
      </c>
      <c r="D19" s="94">
        <f>XI!D6</f>
        <v>15009.49</v>
      </c>
      <c r="E19" s="39">
        <f>XI!E6</f>
        <v>162015.34</v>
      </c>
      <c r="F19" s="192">
        <f>XI!F6</f>
        <v>75327.56</v>
      </c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</row>
    <row r="20" spans="2:23" ht="20.25" customHeight="1" x14ac:dyDescent="0.25">
      <c r="B20" s="16" t="s">
        <v>193</v>
      </c>
      <c r="C20" s="205" t="s">
        <v>27</v>
      </c>
      <c r="D20" s="94">
        <f>XI!D7</f>
        <v>11846.61</v>
      </c>
      <c r="E20" s="39">
        <f>XI!E7</f>
        <v>151504.18</v>
      </c>
      <c r="F20" s="192">
        <f>XI!F7</f>
        <v>69927.820000000007</v>
      </c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</row>
    <row r="21" spans="2:23" ht="20.25" customHeight="1" x14ac:dyDescent="0.25">
      <c r="B21" s="16" t="s">
        <v>194</v>
      </c>
      <c r="C21" s="205" t="s">
        <v>30</v>
      </c>
      <c r="D21" s="94">
        <f>XI!D8</f>
        <v>142.75</v>
      </c>
      <c r="E21" s="39">
        <f>XI!E8</f>
        <v>662.59</v>
      </c>
      <c r="F21" s="192">
        <f>XI!F8</f>
        <v>315.61</v>
      </c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</row>
    <row r="22" spans="2:23" ht="20.25" customHeight="1" x14ac:dyDescent="0.25">
      <c r="B22" s="16" t="s">
        <v>195</v>
      </c>
      <c r="C22" s="205" t="s">
        <v>31</v>
      </c>
      <c r="D22" s="94">
        <f>XI!D9</f>
        <v>110.15</v>
      </c>
      <c r="E22" s="39">
        <f>XI!E9</f>
        <v>404.37</v>
      </c>
      <c r="F22" s="192">
        <f>XI!F9</f>
        <v>198.59</v>
      </c>
      <c r="J22" s="195"/>
      <c r="K22" s="195"/>
      <c r="L22" s="195"/>
      <c r="M22" s="195"/>
      <c r="N22" s="195"/>
      <c r="O22" s="195"/>
      <c r="P22" s="25"/>
      <c r="Q22" s="25"/>
      <c r="R22" s="25"/>
      <c r="S22" s="25"/>
      <c r="T22" s="25"/>
      <c r="U22" s="25"/>
      <c r="V22" s="25"/>
      <c r="W22" s="25"/>
    </row>
    <row r="23" spans="2:23" ht="20.25" customHeight="1" x14ac:dyDescent="0.25">
      <c r="B23" s="16" t="s">
        <v>196</v>
      </c>
      <c r="C23" s="205" t="s">
        <v>42</v>
      </c>
      <c r="D23" s="94">
        <f>XI!D10</f>
        <v>3020.14</v>
      </c>
      <c r="E23" s="39">
        <f>XI!E10</f>
        <v>9848.57</v>
      </c>
      <c r="F23" s="192">
        <f>XI!F10</f>
        <v>5084.1400000000003</v>
      </c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</row>
    <row r="24" spans="2:23" ht="20.25" customHeight="1" x14ac:dyDescent="0.25">
      <c r="B24" s="16" t="s">
        <v>197</v>
      </c>
      <c r="C24" s="205" t="s">
        <v>110</v>
      </c>
      <c r="D24" s="94">
        <f>XI!D11</f>
        <v>3556.57</v>
      </c>
      <c r="E24" s="39">
        <f>XI!E11</f>
        <v>2850.81</v>
      </c>
      <c r="F24" s="192">
        <f>XI!F11</f>
        <v>3230.76</v>
      </c>
      <c r="J24" s="195"/>
      <c r="K24" s="195"/>
      <c r="L24" s="195"/>
      <c r="M24" s="195"/>
      <c r="N24" s="31"/>
      <c r="O24" s="31"/>
      <c r="P24" s="195"/>
      <c r="Q24" s="195"/>
      <c r="R24" s="195"/>
      <c r="S24" s="195"/>
      <c r="T24" s="195"/>
      <c r="U24" s="195"/>
      <c r="V24" s="195"/>
      <c r="W24" s="195"/>
    </row>
    <row r="25" spans="2:23" ht="20.25" customHeight="1" x14ac:dyDescent="0.25">
      <c r="B25" s="16" t="s">
        <v>198</v>
      </c>
      <c r="C25" s="205" t="s">
        <v>111</v>
      </c>
      <c r="D25" s="94">
        <f>XI!D12</f>
        <v>7.55</v>
      </c>
      <c r="E25" s="39">
        <f>XI!E12</f>
        <v>126.95</v>
      </c>
      <c r="F25" s="192">
        <f>XI!F12</f>
        <v>547.29999999999995</v>
      </c>
      <c r="J25" s="195"/>
      <c r="K25" s="195"/>
      <c r="L25" s="195"/>
      <c r="M25" s="96"/>
      <c r="N25" s="195"/>
      <c r="O25" s="195"/>
      <c r="P25" s="96"/>
      <c r="Q25" s="96"/>
      <c r="R25" s="195"/>
      <c r="S25" s="195"/>
      <c r="T25" s="195"/>
      <c r="U25" s="195"/>
      <c r="V25" s="195"/>
      <c r="W25" s="195"/>
    </row>
    <row r="26" spans="2:23" ht="20.25" customHeight="1" x14ac:dyDescent="0.25">
      <c r="B26" s="16" t="s">
        <v>199</v>
      </c>
      <c r="C26" s="205" t="s">
        <v>113</v>
      </c>
      <c r="D26" s="94">
        <f>XI!D13</f>
        <v>2509.75</v>
      </c>
      <c r="E26" s="39">
        <f>XI!E13</f>
        <v>26494.25</v>
      </c>
      <c r="F26" s="192">
        <f>XI!F13</f>
        <v>12603.5</v>
      </c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</row>
    <row r="27" spans="2:23" ht="20.25" customHeight="1" thickBot="1" x14ac:dyDescent="0.3">
      <c r="B27" s="17" t="s">
        <v>200</v>
      </c>
      <c r="C27" s="206" t="s">
        <v>112</v>
      </c>
      <c r="D27" s="193">
        <f>XI!D14</f>
        <v>0</v>
      </c>
      <c r="E27" s="46">
        <f>XI!E14</f>
        <v>66.73</v>
      </c>
      <c r="F27" s="194">
        <f>XI!F14</f>
        <v>18.05</v>
      </c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</row>
    <row r="28" spans="2:23" ht="20.25" customHeight="1" x14ac:dyDescent="0.25">
      <c r="B28" s="207"/>
      <c r="C28" s="208"/>
      <c r="D28" s="209"/>
      <c r="E28" s="209"/>
      <c r="F28" s="209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</row>
    <row r="29" spans="2:23" x14ac:dyDescent="0.25">
      <c r="B29" s="207"/>
      <c r="C29" s="208"/>
      <c r="D29" s="209"/>
      <c r="E29" s="209"/>
      <c r="F29" s="209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</row>
    <row r="30" spans="2:23" x14ac:dyDescent="0.25">
      <c r="B30" s="207"/>
      <c r="C30" s="208"/>
      <c r="D30" s="209"/>
      <c r="E30" s="209"/>
      <c r="F30" s="209"/>
    </row>
    <row r="31" spans="2:23" x14ac:dyDescent="0.25">
      <c r="B31" s="207"/>
      <c r="C31" s="208"/>
      <c r="D31" s="209"/>
    </row>
    <row r="32" spans="2:23" x14ac:dyDescent="0.25">
      <c r="B32" s="207"/>
      <c r="C32" s="208"/>
      <c r="D32" s="209"/>
      <c r="E32" s="209"/>
      <c r="F32" s="209"/>
    </row>
    <row r="33" spans="2:8" x14ac:dyDescent="0.25">
      <c r="B33" s="207"/>
      <c r="C33" s="208"/>
      <c r="D33" s="209"/>
      <c r="E33" s="209"/>
      <c r="F33" s="209"/>
    </row>
    <row r="34" spans="2:8" x14ac:dyDescent="0.25">
      <c r="B34" s="207"/>
      <c r="C34" s="208"/>
      <c r="D34" s="209"/>
      <c r="E34" s="209"/>
      <c r="F34" s="209"/>
    </row>
    <row r="35" spans="2:8" x14ac:dyDescent="0.25">
      <c r="B35" s="207"/>
      <c r="C35" s="208"/>
      <c r="D35" s="209"/>
      <c r="E35" s="209"/>
      <c r="F35" s="209"/>
    </row>
    <row r="36" spans="2:8" x14ac:dyDescent="0.25">
      <c r="B36" s="207"/>
      <c r="C36" s="208"/>
      <c r="D36" s="209"/>
      <c r="E36" s="209"/>
      <c r="F36" s="209"/>
    </row>
    <row r="37" spans="2:8" x14ac:dyDescent="0.25">
      <c r="B37" s="207"/>
      <c r="C37" s="208"/>
      <c r="D37" s="209"/>
      <c r="E37" s="209"/>
      <c r="F37" s="209"/>
    </row>
    <row r="38" spans="2:8" x14ac:dyDescent="0.25">
      <c r="B38" s="207"/>
      <c r="C38" s="208"/>
      <c r="D38" s="209"/>
      <c r="E38" s="209"/>
      <c r="F38" s="209"/>
    </row>
    <row r="42" spans="2:8" ht="15.75" customHeight="1" x14ac:dyDescent="0.25">
      <c r="B42" s="1" t="s">
        <v>356</v>
      </c>
      <c r="C42" s="864"/>
      <c r="D42" s="864"/>
      <c r="E42" s="895" t="e">
        <f>#REF!</f>
        <v>#REF!</v>
      </c>
      <c r="F42" s="895"/>
      <c r="G42" s="895"/>
      <c r="H42" s="895"/>
    </row>
    <row r="43" spans="2:8" ht="15.75" customHeight="1" x14ac:dyDescent="0.25">
      <c r="B43" s="1"/>
      <c r="C43" s="861" t="s">
        <v>223</v>
      </c>
      <c r="D43" s="861"/>
      <c r="E43" s="861" t="s">
        <v>224</v>
      </c>
      <c r="F43" s="861"/>
      <c r="G43" s="861"/>
      <c r="H43" s="861"/>
    </row>
    <row r="44" spans="2:8" ht="15.75" x14ac:dyDescent="0.25">
      <c r="B44" s="1"/>
      <c r="D44" s="163"/>
      <c r="E44" s="163"/>
      <c r="F44" s="163"/>
      <c r="G44" s="163"/>
    </row>
    <row r="45" spans="2:8" ht="31.5" customHeight="1" x14ac:dyDescent="0.25">
      <c r="B45" s="1" t="s">
        <v>225</v>
      </c>
      <c r="C45" s="864"/>
      <c r="D45" s="864"/>
      <c r="E45" s="895" t="e">
        <f>#REF!</f>
        <v>#REF!</v>
      </c>
      <c r="F45" s="895"/>
      <c r="G45" s="895"/>
      <c r="H45" s="895"/>
    </row>
    <row r="46" spans="2:8" ht="15.75" customHeight="1" x14ac:dyDescent="0.25">
      <c r="C46" s="861" t="s">
        <v>223</v>
      </c>
      <c r="D46" s="861"/>
      <c r="E46" s="861" t="s">
        <v>224</v>
      </c>
      <c r="F46" s="861"/>
      <c r="G46" s="861"/>
      <c r="H46" s="861"/>
    </row>
  </sheetData>
  <sheetProtection selectLockedCells="1"/>
  <mergeCells count="23">
    <mergeCell ref="C46:D46"/>
    <mergeCell ref="F15:F16"/>
    <mergeCell ref="C12:D12"/>
    <mergeCell ref="C13:E13"/>
    <mergeCell ref="E46:H46"/>
    <mergeCell ref="E45:H45"/>
    <mergeCell ref="C45:D45"/>
    <mergeCell ref="B11:F11"/>
    <mergeCell ref="B15:B16"/>
    <mergeCell ref="E42:H42"/>
    <mergeCell ref="E43:H43"/>
    <mergeCell ref="C42:D42"/>
    <mergeCell ref="C43:D43"/>
    <mergeCell ref="C15:C16"/>
    <mergeCell ref="D15:E15"/>
    <mergeCell ref="B10:F10"/>
    <mergeCell ref="C7:F7"/>
    <mergeCell ref="B1:B3"/>
    <mergeCell ref="E1:G1"/>
    <mergeCell ref="B8:F8"/>
    <mergeCell ref="E2:G2"/>
    <mergeCell ref="E3:G3"/>
    <mergeCell ref="B9:F9"/>
  </mergeCells>
  <pageMargins left="0.7" right="0.7" top="0.75" bottom="0.75" header="0.3" footer="0.3"/>
  <pageSetup paperSize="9" scale="90" orientation="portrait" r:id="rId1"/>
  <ignoredErrors>
    <ignoredError sqref="C18:C27" numberStoredAsText="1"/>
    <ignoredError sqref="D18:F27" numberStoredAsText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H15"/>
  <sheetViews>
    <sheetView topLeftCell="A4" workbookViewId="0">
      <selection activeCell="I22" sqref="I22"/>
    </sheetView>
  </sheetViews>
  <sheetFormatPr defaultRowHeight="15" x14ac:dyDescent="0.25"/>
  <cols>
    <col min="2" max="2" width="70.28515625" customWidth="1"/>
    <col min="4" max="4" width="12.140625" customWidth="1"/>
    <col min="5" max="5" width="13.140625" customWidth="1"/>
    <col min="6" max="6" width="4.85546875" customWidth="1"/>
  </cols>
  <sheetData>
    <row r="1" spans="1:8" ht="31.5" customHeight="1" x14ac:dyDescent="0.25">
      <c r="A1" s="513" t="s">
        <v>487</v>
      </c>
      <c r="B1" s="513"/>
      <c r="C1" s="513"/>
      <c r="D1" s="513"/>
      <c r="E1" s="513"/>
    </row>
    <row r="2" spans="1:8" ht="15.75" thickBot="1" x14ac:dyDescent="0.3">
      <c r="A2" s="514" t="s">
        <v>594</v>
      </c>
      <c r="B2" s="514"/>
    </row>
    <row r="3" spans="1:8" ht="29.25" customHeight="1" x14ac:dyDescent="0.25">
      <c r="A3" s="523" t="s">
        <v>484</v>
      </c>
      <c r="B3" s="521"/>
      <c r="C3" s="521" t="s">
        <v>460</v>
      </c>
      <c r="D3" s="521" t="s">
        <v>458</v>
      </c>
      <c r="E3" s="531" t="s">
        <v>459</v>
      </c>
    </row>
    <row r="4" spans="1:8" ht="28.5" customHeight="1" thickBot="1" x14ac:dyDescent="0.3">
      <c r="A4" s="524"/>
      <c r="B4" s="522"/>
      <c r="C4" s="522"/>
      <c r="D4" s="522"/>
      <c r="E4" s="532"/>
    </row>
    <row r="5" spans="1:8" ht="15.75" customHeight="1" thickBot="1" x14ac:dyDescent="0.3">
      <c r="A5" s="529" t="s">
        <v>6</v>
      </c>
      <c r="B5" s="530"/>
      <c r="C5" s="366" t="s">
        <v>7</v>
      </c>
      <c r="D5" s="366">
        <v>1</v>
      </c>
      <c r="E5" s="367">
        <v>2</v>
      </c>
    </row>
    <row r="6" spans="1:8" ht="15.75" customHeight="1" x14ac:dyDescent="0.25">
      <c r="A6" s="527" t="s">
        <v>415</v>
      </c>
      <c r="B6" s="528"/>
      <c r="C6" s="419" t="s">
        <v>15</v>
      </c>
      <c r="D6" s="385">
        <v>184946.9</v>
      </c>
      <c r="E6" s="386">
        <v>183268.84</v>
      </c>
      <c r="G6" s="355"/>
      <c r="H6" s="355"/>
    </row>
    <row r="7" spans="1:8" ht="15.75" customHeight="1" x14ac:dyDescent="0.25">
      <c r="A7" s="525" t="s">
        <v>394</v>
      </c>
      <c r="B7" s="526"/>
      <c r="C7" s="418" t="s">
        <v>18</v>
      </c>
      <c r="D7" s="376">
        <v>361223.42</v>
      </c>
      <c r="E7" s="387">
        <v>348736.71</v>
      </c>
      <c r="G7" s="355"/>
      <c r="H7" s="355"/>
    </row>
    <row r="8" spans="1:8" ht="15.75" customHeight="1" x14ac:dyDescent="0.25">
      <c r="A8" s="525" t="s">
        <v>395</v>
      </c>
      <c r="B8" s="526"/>
      <c r="C8" s="418" t="s">
        <v>27</v>
      </c>
      <c r="D8" s="376">
        <v>365197.35</v>
      </c>
      <c r="E8" s="387">
        <v>313927.36</v>
      </c>
      <c r="G8" s="355"/>
      <c r="H8" s="355"/>
    </row>
    <row r="9" spans="1:8" ht="15.75" customHeight="1" x14ac:dyDescent="0.25">
      <c r="A9" s="286" t="s">
        <v>478</v>
      </c>
      <c r="B9" s="268" t="s">
        <v>485</v>
      </c>
      <c r="C9" s="418" t="s">
        <v>28</v>
      </c>
      <c r="D9" s="376">
        <v>73714.73</v>
      </c>
      <c r="E9" s="387">
        <v>68227.899999999994</v>
      </c>
      <c r="G9" s="355"/>
      <c r="H9" s="355"/>
    </row>
    <row r="10" spans="1:8" ht="15.75" customHeight="1" x14ac:dyDescent="0.25">
      <c r="A10" s="519" t="s">
        <v>570</v>
      </c>
      <c r="B10" s="520"/>
      <c r="C10" s="418" t="s">
        <v>30</v>
      </c>
      <c r="D10" s="376">
        <v>911367.67</v>
      </c>
      <c r="E10" s="387">
        <v>845932.91</v>
      </c>
      <c r="G10" s="355"/>
      <c r="H10" s="355"/>
    </row>
    <row r="11" spans="1:8" ht="15.75" customHeight="1" x14ac:dyDescent="0.25">
      <c r="A11" s="517" t="s">
        <v>396</v>
      </c>
      <c r="B11" s="518"/>
      <c r="C11" s="418" t="s">
        <v>31</v>
      </c>
      <c r="D11" s="376">
        <v>216460.18</v>
      </c>
      <c r="E11" s="387">
        <v>205059.26</v>
      </c>
      <c r="G11" s="355"/>
      <c r="H11" s="355"/>
    </row>
    <row r="12" spans="1:8" ht="15.75" customHeight="1" x14ac:dyDescent="0.25">
      <c r="A12" s="286" t="s">
        <v>478</v>
      </c>
      <c r="B12" s="269" t="s">
        <v>486</v>
      </c>
      <c r="C12" s="418" t="s">
        <v>186</v>
      </c>
      <c r="D12" s="376">
        <v>135625.35999999999</v>
      </c>
      <c r="E12" s="387">
        <v>138926.97</v>
      </c>
      <c r="G12" s="355"/>
      <c r="H12" s="355"/>
    </row>
    <row r="13" spans="1:8" ht="15.75" customHeight="1" x14ac:dyDescent="0.25">
      <c r="A13" s="517" t="s">
        <v>397</v>
      </c>
      <c r="B13" s="518"/>
      <c r="C13" s="418" t="s">
        <v>42</v>
      </c>
      <c r="D13" s="376">
        <v>206734.35</v>
      </c>
      <c r="E13" s="387">
        <v>197007.29</v>
      </c>
      <c r="G13" s="355"/>
      <c r="H13" s="355"/>
    </row>
    <row r="14" spans="1:8" ht="15.75" customHeight="1" x14ac:dyDescent="0.25">
      <c r="A14" s="286" t="s">
        <v>478</v>
      </c>
      <c r="B14" s="269" t="s">
        <v>486</v>
      </c>
      <c r="C14" s="418" t="s">
        <v>247</v>
      </c>
      <c r="D14" s="376">
        <v>45521.58</v>
      </c>
      <c r="E14" s="387">
        <v>46487.76</v>
      </c>
      <c r="G14" s="355"/>
      <c r="H14" s="355"/>
    </row>
    <row r="15" spans="1:8" ht="15.75" customHeight="1" thickBot="1" x14ac:dyDescent="0.3">
      <c r="A15" s="515" t="s">
        <v>571</v>
      </c>
      <c r="B15" s="516"/>
      <c r="C15" s="420" t="s">
        <v>110</v>
      </c>
      <c r="D15" s="399">
        <v>423194.53</v>
      </c>
      <c r="E15" s="403">
        <v>402066.55</v>
      </c>
      <c r="G15" s="355"/>
      <c r="H15" s="355"/>
    </row>
  </sheetData>
  <sheetProtection algorithmName="SHA-512" hashValue="wpSKOkbQc0DVMxoFD0oDtdQi6v0PYy0EEOa2Xp7t0aiCzot91QJx48yidoGV5vxE4WejBqEwszm8EaLjjcx5Kg==" saltValue="z50tha/GP2BKK9d14eUoUA==" spinCount="100000" sheet="1" selectLockedCells="1"/>
  <mergeCells count="14">
    <mergeCell ref="A1:E1"/>
    <mergeCell ref="A2:B2"/>
    <mergeCell ref="A15:B15"/>
    <mergeCell ref="A13:B13"/>
    <mergeCell ref="A11:B11"/>
    <mergeCell ref="A10:B10"/>
    <mergeCell ref="C3:C4"/>
    <mergeCell ref="A3:B4"/>
    <mergeCell ref="A8:B8"/>
    <mergeCell ref="A7:B7"/>
    <mergeCell ref="A6:B6"/>
    <mergeCell ref="A5:B5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fitToPage="1"/>
  </sheetPr>
  <dimension ref="A1:H14"/>
  <sheetViews>
    <sheetView topLeftCell="A4" workbookViewId="0">
      <selection activeCell="F13" sqref="F13"/>
    </sheetView>
  </sheetViews>
  <sheetFormatPr defaultColWidth="9.140625" defaultRowHeight="15" x14ac:dyDescent="0.25"/>
  <cols>
    <col min="1" max="1" width="9.140625" style="218"/>
    <col min="2" max="2" width="54.140625" style="218" customWidth="1"/>
    <col min="3" max="3" width="9.140625" style="219"/>
    <col min="4" max="4" width="21.85546875" style="218" customWidth="1"/>
    <col min="5" max="5" width="4.7109375" style="218" customWidth="1"/>
    <col min="6" max="6" width="45.85546875" style="218" customWidth="1"/>
    <col min="7" max="7" width="7.5703125" style="218" customWidth="1"/>
    <col min="8" max="8" width="10" style="218" customWidth="1"/>
    <col min="9" max="16384" width="9.140625" style="218"/>
  </cols>
  <sheetData>
    <row r="1" spans="1:8" ht="37.5" customHeight="1" thickBot="1" x14ac:dyDescent="0.3">
      <c r="A1" s="537" t="s">
        <v>469</v>
      </c>
      <c r="B1" s="537"/>
      <c r="C1" s="537"/>
      <c r="D1" s="537"/>
      <c r="E1" s="305"/>
      <c r="F1" s="305"/>
      <c r="G1" s="305"/>
      <c r="H1" s="305"/>
    </row>
    <row r="2" spans="1:8" ht="15.75" thickBot="1" x14ac:dyDescent="0.3">
      <c r="A2" s="543" t="s">
        <v>462</v>
      </c>
      <c r="B2" s="544"/>
      <c r="C2" s="332" t="s">
        <v>460</v>
      </c>
      <c r="D2" s="333"/>
      <c r="E2" s="305"/>
      <c r="F2" s="305"/>
      <c r="G2" s="305"/>
      <c r="H2" s="305"/>
    </row>
    <row r="3" spans="1:8" ht="15.75" thickBot="1" x14ac:dyDescent="0.3">
      <c r="A3" s="541" t="s">
        <v>6</v>
      </c>
      <c r="B3" s="542"/>
      <c r="C3" s="421" t="s">
        <v>7</v>
      </c>
      <c r="D3" s="373">
        <v>1</v>
      </c>
      <c r="E3" s="305"/>
      <c r="F3" s="334" t="s">
        <v>233</v>
      </c>
      <c r="G3" s="305"/>
      <c r="H3" s="305"/>
    </row>
    <row r="4" spans="1:8" ht="15.6" customHeight="1" x14ac:dyDescent="0.25">
      <c r="A4" s="539" t="s">
        <v>463</v>
      </c>
      <c r="B4" s="540"/>
      <c r="C4" s="461" t="s">
        <v>15</v>
      </c>
      <c r="D4" s="370">
        <v>8248.7199999999993</v>
      </c>
      <c r="E4" s="335"/>
      <c r="F4" s="336" t="s">
        <v>231</v>
      </c>
      <c r="G4" s="336">
        <f>IF(D4=0,0,D5*1000/D4)</f>
        <v>223.83351598793513</v>
      </c>
      <c r="H4" s="336" t="s">
        <v>232</v>
      </c>
    </row>
    <row r="5" spans="1:8" ht="15.6" customHeight="1" x14ac:dyDescent="0.25">
      <c r="A5" s="535" t="s">
        <v>374</v>
      </c>
      <c r="B5" s="536"/>
      <c r="C5" s="422" t="s">
        <v>18</v>
      </c>
      <c r="D5" s="371">
        <v>1846.34</v>
      </c>
      <c r="E5" s="335"/>
      <c r="F5" s="337" t="s">
        <v>430</v>
      </c>
      <c r="G5" s="338">
        <f>IF(D5=0,0,D6/D5)</f>
        <v>7.690019173066716</v>
      </c>
      <c r="H5" s="336" t="s">
        <v>80</v>
      </c>
    </row>
    <row r="6" spans="1:8" ht="15.6" customHeight="1" x14ac:dyDescent="0.25">
      <c r="A6" s="535" t="s">
        <v>373</v>
      </c>
      <c r="B6" s="536"/>
      <c r="C6" s="422" t="s">
        <v>27</v>
      </c>
      <c r="D6" s="371">
        <v>14198.39</v>
      </c>
      <c r="E6" s="335"/>
      <c r="F6" s="305"/>
      <c r="G6" s="305"/>
      <c r="H6" s="305"/>
    </row>
    <row r="7" spans="1:8" ht="14.1" customHeight="1" x14ac:dyDescent="0.25">
      <c r="A7" s="535" t="s">
        <v>587</v>
      </c>
      <c r="B7" s="536"/>
      <c r="C7" s="422" t="s">
        <v>30</v>
      </c>
      <c r="D7" s="371">
        <v>127136.02</v>
      </c>
      <c r="E7" s="339"/>
      <c r="F7" s="305"/>
      <c r="G7" s="305"/>
      <c r="H7" s="305"/>
    </row>
    <row r="8" spans="1:8" x14ac:dyDescent="0.25">
      <c r="A8" s="538" t="s">
        <v>461</v>
      </c>
      <c r="B8" s="452" t="s">
        <v>465</v>
      </c>
      <c r="C8" s="422" t="s">
        <v>185</v>
      </c>
      <c r="D8" s="371">
        <v>412.06</v>
      </c>
      <c r="E8" s="305"/>
      <c r="F8" s="305"/>
      <c r="G8" s="305"/>
      <c r="H8" s="305"/>
    </row>
    <row r="9" spans="1:8" x14ac:dyDescent="0.25">
      <c r="A9" s="538"/>
      <c r="B9" s="452" t="s">
        <v>466</v>
      </c>
      <c r="C9" s="422" t="s">
        <v>201</v>
      </c>
      <c r="D9" s="371">
        <v>12.95</v>
      </c>
      <c r="E9" s="305"/>
      <c r="F9" s="305"/>
      <c r="G9" s="305"/>
      <c r="H9" s="305"/>
    </row>
    <row r="10" spans="1:8" x14ac:dyDescent="0.25">
      <c r="A10" s="538"/>
      <c r="B10" s="452" t="s">
        <v>467</v>
      </c>
      <c r="C10" s="422" t="s">
        <v>202</v>
      </c>
      <c r="D10" s="371">
        <v>1349.6</v>
      </c>
      <c r="E10" s="305"/>
      <c r="F10" s="305"/>
      <c r="G10" s="305"/>
      <c r="H10" s="305"/>
    </row>
    <row r="11" spans="1:8" x14ac:dyDescent="0.25">
      <c r="A11" s="538"/>
      <c r="B11" s="452" t="s">
        <v>468</v>
      </c>
      <c r="C11" s="422" t="s">
        <v>203</v>
      </c>
      <c r="D11" s="371">
        <v>3218.43</v>
      </c>
      <c r="E11" s="305"/>
      <c r="F11" s="305"/>
      <c r="G11" s="305"/>
      <c r="H11" s="305"/>
    </row>
    <row r="12" spans="1:8" ht="24.75" customHeight="1" x14ac:dyDescent="0.25">
      <c r="A12" s="535" t="s">
        <v>588</v>
      </c>
      <c r="B12" s="536"/>
      <c r="C12" s="422" t="s">
        <v>31</v>
      </c>
      <c r="D12" s="371">
        <v>18444.39</v>
      </c>
      <c r="E12" s="305"/>
      <c r="F12" s="305"/>
      <c r="G12" s="305"/>
      <c r="H12" s="305"/>
    </row>
    <row r="13" spans="1:8" ht="16.5" customHeight="1" x14ac:dyDescent="0.25">
      <c r="A13" s="535" t="s">
        <v>416</v>
      </c>
      <c r="B13" s="536"/>
      <c r="C13" s="422" t="s">
        <v>42</v>
      </c>
      <c r="D13" s="368">
        <v>3115</v>
      </c>
      <c r="E13" s="305"/>
      <c r="F13" s="305"/>
      <c r="G13" s="305"/>
      <c r="H13" s="305"/>
    </row>
    <row r="14" spans="1:8" ht="14.45" customHeight="1" thickBot="1" x14ac:dyDescent="0.3">
      <c r="A14" s="533" t="s">
        <v>464</v>
      </c>
      <c r="B14" s="534"/>
      <c r="C14" s="462" t="s">
        <v>247</v>
      </c>
      <c r="D14" s="369">
        <v>368</v>
      </c>
      <c r="E14" s="305"/>
      <c r="F14" s="305"/>
      <c r="G14" s="305"/>
      <c r="H14" s="305"/>
    </row>
  </sheetData>
  <sheetProtection algorithmName="SHA-512" hashValue="02wT09uCyOXMHXOZeaIZm4zLRkNuJGMF7mTcfln2ElqKoq6qlo4QUMazUmTxFzIodX6jGtyV3ZBpRm7pNaV/fQ==" saltValue="yXynTEV0xqVFKyd6Q5ljKg==" spinCount="100000" sheet="1" selectLockedCells="1"/>
  <mergeCells count="11">
    <mergeCell ref="A14:B14"/>
    <mergeCell ref="A13:B13"/>
    <mergeCell ref="A12:B12"/>
    <mergeCell ref="A1:D1"/>
    <mergeCell ref="A8:A11"/>
    <mergeCell ref="A7:B7"/>
    <mergeCell ref="A6:B6"/>
    <mergeCell ref="A5:B5"/>
    <mergeCell ref="A4:B4"/>
    <mergeCell ref="A3:B3"/>
    <mergeCell ref="A2:B2"/>
  </mergeCells>
  <conditionalFormatting sqref="G4">
    <cfRule type="cellIs" dxfId="95" priority="16" operator="greaterThan">
      <formula>330</formula>
    </cfRule>
    <cfRule type="cellIs" dxfId="94" priority="17" operator="lessThan">
      <formula>100</formula>
    </cfRule>
  </conditionalFormatting>
  <conditionalFormatting sqref="G5">
    <cfRule type="cellIs" dxfId="93" priority="10" stopIfTrue="1" operator="lessThan">
      <formula>1</formula>
    </cfRule>
    <cfRule type="cellIs" dxfId="92" priority="13" stopIfTrue="1" operator="greaterThan">
      <formula>12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6"/>
    <pageSetUpPr fitToPage="1"/>
  </sheetPr>
  <dimension ref="A1:M22"/>
  <sheetViews>
    <sheetView topLeftCell="A7" zoomScaleNormal="100" workbookViewId="0">
      <selection activeCell="E6" sqref="E6"/>
    </sheetView>
  </sheetViews>
  <sheetFormatPr defaultColWidth="9.140625" defaultRowHeight="15" x14ac:dyDescent="0.25"/>
  <cols>
    <col min="1" max="1" width="9.140625" style="211"/>
    <col min="2" max="2" width="58.28515625" style="211" customWidth="1"/>
    <col min="3" max="3" width="13.5703125" style="211" customWidth="1"/>
    <col min="4" max="4" width="13.7109375" style="211" customWidth="1"/>
    <col min="5" max="5" width="4.5703125" style="211" customWidth="1"/>
    <col min="6" max="13" width="9.140625" style="211" customWidth="1"/>
    <col min="14" max="16384" width="9.140625" style="211"/>
  </cols>
  <sheetData>
    <row r="1" spans="1:13" ht="36.75" customHeight="1" x14ac:dyDescent="0.25">
      <c r="A1" s="548" t="s">
        <v>470</v>
      </c>
      <c r="B1" s="548"/>
      <c r="C1" s="548"/>
      <c r="D1" s="548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7.25" customHeight="1" thickBot="1" x14ac:dyDescent="0.3">
      <c r="A2" s="558" t="s">
        <v>594</v>
      </c>
      <c r="B2" s="558"/>
      <c r="C2" s="267"/>
      <c r="D2" s="267"/>
      <c r="E2" s="222"/>
      <c r="F2" s="251"/>
      <c r="G2" s="251"/>
      <c r="H2" s="222"/>
      <c r="I2" s="222"/>
      <c r="J2" s="222"/>
      <c r="K2" s="222"/>
      <c r="L2" s="222"/>
      <c r="M2" s="222"/>
    </row>
    <row r="3" spans="1:13" ht="18" customHeight="1" thickBot="1" x14ac:dyDescent="0.3">
      <c r="A3" s="550" t="s">
        <v>462</v>
      </c>
      <c r="B3" s="551"/>
      <c r="C3" s="288" t="s">
        <v>460</v>
      </c>
      <c r="D3" s="289" t="s">
        <v>477</v>
      </c>
      <c r="E3" s="294"/>
      <c r="F3" s="545" t="s">
        <v>387</v>
      </c>
      <c r="G3" s="546"/>
      <c r="H3" s="546"/>
      <c r="I3" s="546"/>
      <c r="J3" s="546"/>
      <c r="K3" s="546"/>
      <c r="L3" s="546"/>
      <c r="M3" s="546"/>
    </row>
    <row r="4" spans="1:13" ht="18" customHeight="1" thickBot="1" x14ac:dyDescent="0.3">
      <c r="A4" s="550" t="s">
        <v>6</v>
      </c>
      <c r="B4" s="551"/>
      <c r="C4" s="350" t="s">
        <v>7</v>
      </c>
      <c r="D4" s="375">
        <v>1</v>
      </c>
      <c r="E4" s="295"/>
      <c r="F4" s="545"/>
      <c r="G4" s="546"/>
      <c r="H4" s="546"/>
      <c r="I4" s="546"/>
      <c r="J4" s="546"/>
      <c r="K4" s="546"/>
      <c r="L4" s="546"/>
      <c r="M4" s="546"/>
    </row>
    <row r="5" spans="1:13" ht="18" customHeight="1" x14ac:dyDescent="0.25">
      <c r="A5" s="552" t="s">
        <v>432</v>
      </c>
      <c r="B5" s="553"/>
      <c r="C5" s="424" t="s">
        <v>15</v>
      </c>
      <c r="D5" s="478">
        <v>55299.11</v>
      </c>
      <c r="E5" s="296"/>
      <c r="F5" s="546"/>
      <c r="G5" s="546"/>
      <c r="H5" s="546"/>
      <c r="I5" s="546"/>
      <c r="J5" s="546"/>
      <c r="K5" s="546"/>
      <c r="L5" s="546"/>
      <c r="M5" s="546"/>
    </row>
    <row r="6" spans="1:13" ht="18" customHeight="1" x14ac:dyDescent="0.25">
      <c r="A6" s="549" t="s">
        <v>478</v>
      </c>
      <c r="B6" s="481" t="s">
        <v>438</v>
      </c>
      <c r="C6" s="423" t="s">
        <v>16</v>
      </c>
      <c r="D6" s="397">
        <v>39615.949999999997</v>
      </c>
      <c r="E6" s="297"/>
      <c r="F6" s="546"/>
      <c r="G6" s="546"/>
      <c r="H6" s="546"/>
      <c r="I6" s="546"/>
      <c r="J6" s="546"/>
      <c r="K6" s="546"/>
      <c r="L6" s="546"/>
      <c r="M6" s="546"/>
    </row>
    <row r="7" spans="1:13" ht="18" customHeight="1" x14ac:dyDescent="0.25">
      <c r="A7" s="549"/>
      <c r="B7" s="481" t="s">
        <v>437</v>
      </c>
      <c r="C7" s="423" t="s">
        <v>17</v>
      </c>
      <c r="D7" s="397">
        <v>8730.11</v>
      </c>
      <c r="E7" s="297"/>
      <c r="F7" s="546"/>
      <c r="G7" s="546"/>
      <c r="H7" s="546"/>
      <c r="I7" s="546"/>
      <c r="J7" s="546"/>
      <c r="K7" s="546"/>
      <c r="L7" s="546"/>
      <c r="M7" s="546"/>
    </row>
    <row r="8" spans="1:13" ht="29.25" customHeight="1" x14ac:dyDescent="0.25">
      <c r="A8" s="549"/>
      <c r="B8" s="481" t="s">
        <v>439</v>
      </c>
      <c r="C8" s="423" t="s">
        <v>109</v>
      </c>
      <c r="D8" s="397">
        <v>6953.04</v>
      </c>
      <c r="E8" s="297"/>
      <c r="F8" s="546"/>
      <c r="G8" s="546"/>
      <c r="H8" s="546"/>
      <c r="I8" s="546"/>
      <c r="J8" s="546"/>
      <c r="K8" s="546"/>
      <c r="L8" s="546"/>
      <c r="M8" s="546"/>
    </row>
    <row r="9" spans="1:13" ht="18" customHeight="1" x14ac:dyDescent="0.25">
      <c r="A9" s="556" t="s">
        <v>433</v>
      </c>
      <c r="B9" s="557"/>
      <c r="C9" s="423" t="s">
        <v>18</v>
      </c>
      <c r="D9" s="387">
        <v>4758.96</v>
      </c>
      <c r="E9" s="297"/>
      <c r="F9" s="546"/>
      <c r="G9" s="546"/>
      <c r="H9" s="546"/>
      <c r="I9" s="546"/>
      <c r="J9" s="546"/>
      <c r="K9" s="546"/>
      <c r="L9" s="546"/>
      <c r="M9" s="546"/>
    </row>
    <row r="10" spans="1:13" ht="18" customHeight="1" thickBot="1" x14ac:dyDescent="0.3">
      <c r="A10" s="554" t="s">
        <v>77</v>
      </c>
      <c r="B10" s="555"/>
      <c r="C10" s="425" t="s">
        <v>27</v>
      </c>
      <c r="D10" s="403">
        <v>1763.12</v>
      </c>
      <c r="E10" s="297"/>
      <c r="F10" s="546"/>
      <c r="G10" s="546"/>
      <c r="H10" s="546"/>
      <c r="I10" s="546"/>
      <c r="J10" s="546"/>
      <c r="K10" s="546"/>
      <c r="L10" s="546"/>
      <c r="M10" s="546"/>
    </row>
    <row r="11" spans="1:13" ht="49.5" customHeight="1" x14ac:dyDescent="0.25">
      <c r="B11" s="547" t="s">
        <v>479</v>
      </c>
      <c r="C11" s="547"/>
      <c r="D11" s="547"/>
      <c r="E11" s="222"/>
      <c r="F11" s="546"/>
      <c r="G11" s="546"/>
      <c r="H11" s="546"/>
      <c r="I11" s="546"/>
      <c r="J11" s="546"/>
      <c r="K11" s="546"/>
      <c r="L11" s="546"/>
      <c r="M11" s="546"/>
    </row>
    <row r="12" spans="1:13" ht="15.75" customHeight="1" x14ac:dyDescent="0.25">
      <c r="B12" s="547" t="s">
        <v>78</v>
      </c>
      <c r="C12" s="547"/>
      <c r="D12" s="547"/>
      <c r="E12" s="222"/>
      <c r="F12" s="546"/>
      <c r="G12" s="546"/>
      <c r="H12" s="546"/>
      <c r="I12" s="546"/>
      <c r="J12" s="546"/>
      <c r="K12" s="546"/>
      <c r="L12" s="546"/>
      <c r="M12" s="546"/>
    </row>
    <row r="13" spans="1:13" ht="15.75" customHeight="1" x14ac:dyDescent="0.25">
      <c r="B13" s="547" t="s">
        <v>79</v>
      </c>
      <c r="C13" s="547"/>
      <c r="D13" s="547"/>
      <c r="E13" s="222"/>
      <c r="F13" s="546"/>
      <c r="G13" s="546"/>
      <c r="H13" s="546"/>
      <c r="I13" s="546"/>
      <c r="J13" s="546"/>
      <c r="K13" s="546"/>
      <c r="L13" s="546"/>
      <c r="M13" s="546"/>
    </row>
    <row r="14" spans="1:13" ht="17.25" customHeight="1" x14ac:dyDescent="0.25">
      <c r="E14" s="222"/>
      <c r="F14" s="546"/>
      <c r="G14" s="546"/>
      <c r="H14" s="546"/>
      <c r="I14" s="546"/>
      <c r="J14" s="546"/>
      <c r="K14" s="546"/>
      <c r="L14" s="546"/>
      <c r="M14" s="546"/>
    </row>
    <row r="15" spans="1:13" ht="17.25" customHeight="1" x14ac:dyDescent="0.25">
      <c r="A15" s="354"/>
      <c r="B15" s="354"/>
      <c r="C15" s="354"/>
      <c r="D15" s="355"/>
      <c r="E15" s="223"/>
      <c r="F15" s="546"/>
      <c r="G15" s="546"/>
      <c r="H15" s="546"/>
      <c r="I15" s="546"/>
      <c r="J15" s="546"/>
      <c r="K15" s="546"/>
      <c r="L15" s="546"/>
      <c r="M15" s="546"/>
    </row>
    <row r="16" spans="1:13" ht="17.25" customHeight="1" x14ac:dyDescent="0.25">
      <c r="A16" s="354"/>
      <c r="B16" s="354"/>
      <c r="C16" s="354"/>
      <c r="D16" s="355"/>
      <c r="E16" s="222"/>
      <c r="F16" s="546"/>
      <c r="G16" s="546"/>
      <c r="H16" s="546"/>
      <c r="I16" s="546"/>
      <c r="J16" s="546"/>
      <c r="K16" s="546"/>
      <c r="L16" s="546"/>
      <c r="M16" s="546"/>
    </row>
    <row r="17" spans="1:13" x14ac:dyDescent="0.25">
      <c r="A17" s="354"/>
      <c r="B17" s="354"/>
      <c r="C17" s="354"/>
      <c r="D17" s="355"/>
      <c r="E17" s="222"/>
      <c r="F17" s="546"/>
      <c r="G17" s="546"/>
      <c r="H17" s="546"/>
      <c r="I17" s="546"/>
      <c r="J17" s="546"/>
      <c r="K17" s="546"/>
      <c r="L17" s="546"/>
      <c r="M17" s="546"/>
    </row>
    <row r="18" spans="1:13" x14ac:dyDescent="0.25">
      <c r="A18" s="354"/>
      <c r="B18" s="354"/>
      <c r="C18" s="354"/>
      <c r="D18" s="355"/>
      <c r="E18" s="222"/>
      <c r="F18" s="546"/>
      <c r="G18" s="546"/>
      <c r="H18" s="546"/>
      <c r="I18" s="546"/>
      <c r="J18" s="546"/>
      <c r="K18" s="546"/>
      <c r="L18" s="546"/>
      <c r="M18" s="546"/>
    </row>
    <row r="19" spans="1:13" x14ac:dyDescent="0.25">
      <c r="A19" s="354"/>
      <c r="B19" s="354"/>
      <c r="C19" s="354"/>
      <c r="D19" s="355"/>
      <c r="E19" s="222"/>
      <c r="F19" s="546"/>
      <c r="G19" s="546"/>
      <c r="H19" s="546"/>
      <c r="I19" s="546"/>
      <c r="J19" s="546"/>
      <c r="K19" s="546"/>
      <c r="L19" s="546"/>
      <c r="M19" s="546"/>
    </row>
    <row r="20" spans="1:13" x14ac:dyDescent="0.25">
      <c r="A20" s="354"/>
      <c r="B20" s="354"/>
      <c r="C20" s="354"/>
      <c r="D20" s="355"/>
      <c r="E20" s="222"/>
      <c r="F20" s="546"/>
      <c r="G20" s="546"/>
      <c r="H20" s="546"/>
      <c r="I20" s="546"/>
      <c r="J20" s="546"/>
      <c r="K20" s="546"/>
      <c r="L20" s="546"/>
      <c r="M20" s="546"/>
    </row>
    <row r="21" spans="1:13" x14ac:dyDescent="0.25">
      <c r="B21" s="222"/>
      <c r="C21" s="222"/>
      <c r="D21" s="222"/>
      <c r="E21" s="222"/>
      <c r="F21" s="546"/>
      <c r="G21" s="546"/>
      <c r="H21" s="546"/>
      <c r="I21" s="546"/>
      <c r="J21" s="546"/>
      <c r="K21" s="546"/>
      <c r="L21" s="546"/>
      <c r="M21" s="546"/>
    </row>
    <row r="22" spans="1:13" x14ac:dyDescent="0.25">
      <c r="B22" s="222"/>
      <c r="C22" s="222"/>
      <c r="D22" s="222"/>
      <c r="E22" s="222"/>
      <c r="F22" s="546"/>
      <c r="G22" s="546"/>
      <c r="H22" s="546"/>
      <c r="I22" s="546"/>
      <c r="J22" s="546"/>
      <c r="K22" s="546"/>
      <c r="L22" s="546"/>
      <c r="M22" s="546"/>
    </row>
  </sheetData>
  <sheetProtection algorithmName="SHA-512" hashValue="6zd59wpBEERkGOgyDWJQz70Jgugxdxh96c1E4/rJ3A9XfrL0lC3WOiEGJ4xa27Up4I08uGT+dhuJ5H3ZMHxweg==" saltValue="I7h6sfzoyfahA/KonYtQWA==" spinCount="100000" sheet="1" selectLockedCells="1"/>
  <mergeCells count="12">
    <mergeCell ref="F3:M22"/>
    <mergeCell ref="B11:D11"/>
    <mergeCell ref="B12:D12"/>
    <mergeCell ref="B13:D13"/>
    <mergeCell ref="A1:D1"/>
    <mergeCell ref="A6:A8"/>
    <mergeCell ref="A3:B3"/>
    <mergeCell ref="A4:B4"/>
    <mergeCell ref="A5:B5"/>
    <mergeCell ref="A10:B10"/>
    <mergeCell ref="A9:B9"/>
    <mergeCell ref="A2:B2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6"/>
    <pageSetUpPr fitToPage="1"/>
  </sheetPr>
  <dimension ref="A1:H38"/>
  <sheetViews>
    <sheetView tabSelected="1" zoomScaleNormal="100" workbookViewId="0">
      <selection activeCell="H44" sqref="H44"/>
    </sheetView>
  </sheetViews>
  <sheetFormatPr defaultColWidth="9.140625" defaultRowHeight="15" x14ac:dyDescent="0.25"/>
  <cols>
    <col min="1" max="1" width="7.7109375" style="8" customWidth="1"/>
    <col min="2" max="2" width="6.42578125" style="8" customWidth="1"/>
    <col min="3" max="3" width="36.85546875" style="8" customWidth="1"/>
    <col min="4" max="4" width="9.140625" style="21"/>
    <col min="5" max="5" width="12.85546875" style="8" customWidth="1"/>
    <col min="6" max="7" width="15.140625" style="8" customWidth="1"/>
    <col min="8" max="8" width="12.42578125" style="8" customWidth="1"/>
    <col min="9" max="16384" width="9.140625" style="8"/>
  </cols>
  <sheetData>
    <row r="1" spans="1:8" ht="36" customHeight="1" x14ac:dyDescent="0.25">
      <c r="A1" s="575" t="s">
        <v>471</v>
      </c>
      <c r="B1" s="575"/>
      <c r="C1" s="575"/>
      <c r="D1" s="575"/>
      <c r="E1" s="575"/>
      <c r="F1" s="575"/>
      <c r="G1" s="575"/>
      <c r="H1" s="575"/>
    </row>
    <row r="2" spans="1:8" ht="15.75" customHeight="1" thickBot="1" x14ac:dyDescent="0.3">
      <c r="A2" s="582" t="s">
        <v>594</v>
      </c>
      <c r="B2" s="582"/>
      <c r="C2" s="582"/>
      <c r="D2" s="220"/>
      <c r="E2" s="220"/>
      <c r="F2" s="220"/>
      <c r="H2" s="221"/>
    </row>
    <row r="3" spans="1:8" ht="15" customHeight="1" x14ac:dyDescent="0.25">
      <c r="A3" s="563" t="s">
        <v>32</v>
      </c>
      <c r="B3" s="564"/>
      <c r="C3" s="564"/>
      <c r="D3" s="576" t="s">
        <v>460</v>
      </c>
      <c r="E3" s="580" t="s">
        <v>480</v>
      </c>
      <c r="F3" s="580" t="s">
        <v>481</v>
      </c>
      <c r="G3" s="580" t="s">
        <v>482</v>
      </c>
      <c r="H3" s="578" t="s">
        <v>483</v>
      </c>
    </row>
    <row r="4" spans="1:8" ht="25.9" customHeight="1" thickBot="1" x14ac:dyDescent="0.3">
      <c r="A4" s="565"/>
      <c r="B4" s="566"/>
      <c r="C4" s="566"/>
      <c r="D4" s="577"/>
      <c r="E4" s="581"/>
      <c r="F4" s="581"/>
      <c r="G4" s="581"/>
      <c r="H4" s="579"/>
    </row>
    <row r="5" spans="1:8" ht="15.75" thickBot="1" x14ac:dyDescent="0.3">
      <c r="A5" s="559" t="s">
        <v>6</v>
      </c>
      <c r="B5" s="560"/>
      <c r="C5" s="560"/>
      <c r="D5" s="380" t="s">
        <v>7</v>
      </c>
      <c r="E5" s="378">
        <v>1</v>
      </c>
      <c r="F5" s="378">
        <v>2</v>
      </c>
      <c r="G5" s="378">
        <v>3</v>
      </c>
      <c r="H5" s="379">
        <v>4</v>
      </c>
    </row>
    <row r="6" spans="1:8" ht="18" customHeight="1" x14ac:dyDescent="0.25">
      <c r="A6" s="570" t="s">
        <v>43</v>
      </c>
      <c r="B6" s="571"/>
      <c r="C6" s="571"/>
      <c r="D6" s="377" t="s">
        <v>15</v>
      </c>
      <c r="E6" s="381">
        <v>49041.83</v>
      </c>
      <c r="F6" s="381">
        <v>50565.9</v>
      </c>
      <c r="G6" s="381">
        <v>20659.650000000001</v>
      </c>
      <c r="H6" s="370">
        <v>120267.38</v>
      </c>
    </row>
    <row r="7" spans="1:8" ht="28.5" customHeight="1" x14ac:dyDescent="0.25">
      <c r="A7" s="455" t="s">
        <v>440</v>
      </c>
      <c r="B7" s="562" t="s">
        <v>498</v>
      </c>
      <c r="C7" s="562"/>
      <c r="D7" s="270" t="s">
        <v>16</v>
      </c>
      <c r="E7" s="374">
        <v>2321.02</v>
      </c>
      <c r="F7" s="374">
        <v>1932.75</v>
      </c>
      <c r="G7" s="374">
        <v>746</v>
      </c>
      <c r="H7" s="371">
        <v>4999.7700000000004</v>
      </c>
    </row>
    <row r="8" spans="1:8" ht="17.25" customHeight="1" x14ac:dyDescent="0.25">
      <c r="A8" s="569" t="s">
        <v>390</v>
      </c>
      <c r="B8" s="568"/>
      <c r="C8" s="568"/>
      <c r="D8" s="270" t="s">
        <v>18</v>
      </c>
      <c r="E8" s="374">
        <v>152135.22</v>
      </c>
      <c r="F8" s="374">
        <v>223488.92</v>
      </c>
      <c r="G8" s="374">
        <v>15278.22</v>
      </c>
      <c r="H8" s="371">
        <v>390902.35</v>
      </c>
    </row>
    <row r="9" spans="1:8" ht="18" customHeight="1" x14ac:dyDescent="0.25">
      <c r="A9" s="567" t="s">
        <v>478</v>
      </c>
      <c r="B9" s="562" t="s">
        <v>85</v>
      </c>
      <c r="C9" s="562"/>
      <c r="D9" s="270" t="s">
        <v>19</v>
      </c>
      <c r="E9" s="374">
        <v>17175.060000000001</v>
      </c>
      <c r="F9" s="348"/>
      <c r="G9" s="348"/>
      <c r="H9" s="371">
        <v>17175.060000000001</v>
      </c>
    </row>
    <row r="10" spans="1:8" ht="18" customHeight="1" x14ac:dyDescent="0.25">
      <c r="A10" s="567"/>
      <c r="B10" s="456" t="s">
        <v>478</v>
      </c>
      <c r="C10" s="454" t="s">
        <v>497</v>
      </c>
      <c r="D10" s="270" t="s">
        <v>204</v>
      </c>
      <c r="E10" s="374">
        <v>11385.58</v>
      </c>
      <c r="F10" s="348"/>
      <c r="G10" s="348"/>
      <c r="H10" s="371">
        <v>11385.58</v>
      </c>
    </row>
    <row r="11" spans="1:8" ht="18" customHeight="1" x14ac:dyDescent="0.25">
      <c r="A11" s="567"/>
      <c r="B11" s="562" t="s">
        <v>488</v>
      </c>
      <c r="C11" s="562"/>
      <c r="D11" s="270" t="s">
        <v>20</v>
      </c>
      <c r="E11" s="348"/>
      <c r="F11" s="374">
        <v>177041.7</v>
      </c>
      <c r="G11" s="348"/>
      <c r="H11" s="371">
        <v>177041.7</v>
      </c>
    </row>
    <row r="12" spans="1:8" ht="18" customHeight="1" x14ac:dyDescent="0.25">
      <c r="A12" s="567"/>
      <c r="B12" s="456" t="s">
        <v>478</v>
      </c>
      <c r="C12" s="454" t="s">
        <v>496</v>
      </c>
      <c r="D12" s="270" t="s">
        <v>205</v>
      </c>
      <c r="E12" s="348"/>
      <c r="F12" s="374">
        <v>72221.34</v>
      </c>
      <c r="G12" s="348"/>
      <c r="H12" s="371">
        <v>72221.34</v>
      </c>
    </row>
    <row r="13" spans="1:8" ht="18" customHeight="1" x14ac:dyDescent="0.25">
      <c r="A13" s="567"/>
      <c r="B13" s="562" t="s">
        <v>86</v>
      </c>
      <c r="C13" s="562"/>
      <c r="D13" s="270" t="s">
        <v>21</v>
      </c>
      <c r="E13" s="374">
        <v>51850.239999999998</v>
      </c>
      <c r="F13" s="348"/>
      <c r="G13" s="473">
        <v>145.47</v>
      </c>
      <c r="H13" s="371">
        <v>51995.72</v>
      </c>
    </row>
    <row r="14" spans="1:8" ht="18" customHeight="1" x14ac:dyDescent="0.25">
      <c r="A14" s="567"/>
      <c r="B14" s="562" t="s">
        <v>87</v>
      </c>
      <c r="C14" s="562"/>
      <c r="D14" s="270" t="s">
        <v>22</v>
      </c>
      <c r="E14" s="374">
        <v>21208.53</v>
      </c>
      <c r="F14" s="374">
        <v>5078.2</v>
      </c>
      <c r="G14" s="374">
        <v>2209.23</v>
      </c>
      <c r="H14" s="371">
        <v>28495.97</v>
      </c>
    </row>
    <row r="15" spans="1:8" ht="18" customHeight="1" x14ac:dyDescent="0.25">
      <c r="A15" s="567"/>
      <c r="B15" s="456" t="s">
        <v>478</v>
      </c>
      <c r="C15" s="454" t="s">
        <v>495</v>
      </c>
      <c r="D15" s="270" t="s">
        <v>34</v>
      </c>
      <c r="E15" s="374">
        <v>14049.84</v>
      </c>
      <c r="F15" s="374">
        <v>3712.52</v>
      </c>
      <c r="G15" s="374">
        <v>1661.7</v>
      </c>
      <c r="H15" s="371">
        <v>19424.060000000001</v>
      </c>
    </row>
    <row r="16" spans="1:8" ht="18" customHeight="1" x14ac:dyDescent="0.25">
      <c r="A16" s="567"/>
      <c r="B16" s="562" t="s">
        <v>88</v>
      </c>
      <c r="C16" s="562"/>
      <c r="D16" s="270" t="s">
        <v>23</v>
      </c>
      <c r="E16" s="374">
        <v>3406.74</v>
      </c>
      <c r="F16" s="374">
        <v>6777.01</v>
      </c>
      <c r="G16" s="374">
        <v>986.9</v>
      </c>
      <c r="H16" s="371">
        <v>11170.66</v>
      </c>
    </row>
    <row r="17" spans="1:8" ht="18" customHeight="1" x14ac:dyDescent="0.25">
      <c r="A17" s="567"/>
      <c r="B17" s="562" t="s">
        <v>572</v>
      </c>
      <c r="C17" s="562"/>
      <c r="D17" s="270" t="s">
        <v>24</v>
      </c>
      <c r="E17" s="374">
        <v>24636.87</v>
      </c>
      <c r="F17" s="348"/>
      <c r="G17" s="473">
        <v>114.52</v>
      </c>
      <c r="H17" s="371">
        <v>24751.39</v>
      </c>
    </row>
    <row r="18" spans="1:8" ht="18" customHeight="1" x14ac:dyDescent="0.25">
      <c r="A18" s="567"/>
      <c r="B18" s="562" t="s">
        <v>489</v>
      </c>
      <c r="C18" s="562"/>
      <c r="D18" s="270" t="s">
        <v>25</v>
      </c>
      <c r="E18" s="348"/>
      <c r="F18" s="473">
        <v>7571.31</v>
      </c>
      <c r="G18" s="473">
        <v>0.3</v>
      </c>
      <c r="H18" s="474">
        <v>7571.61</v>
      </c>
    </row>
    <row r="19" spans="1:8" ht="18" customHeight="1" x14ac:dyDescent="0.25">
      <c r="A19" s="567"/>
      <c r="B19" s="562" t="s">
        <v>490</v>
      </c>
      <c r="C19" s="562"/>
      <c r="D19" s="270" t="s">
        <v>26</v>
      </c>
      <c r="E19" s="374">
        <v>12077.24</v>
      </c>
      <c r="F19" s="374">
        <v>3907.71</v>
      </c>
      <c r="G19" s="374">
        <v>1891.99</v>
      </c>
      <c r="H19" s="371">
        <v>17876.939999999999</v>
      </c>
    </row>
    <row r="20" spans="1:8" ht="18" customHeight="1" x14ac:dyDescent="0.25">
      <c r="A20" s="567"/>
      <c r="B20" s="562" t="s">
        <v>491</v>
      </c>
      <c r="C20" s="562"/>
      <c r="D20" s="270" t="s">
        <v>586</v>
      </c>
      <c r="E20" s="374">
        <v>777.59</v>
      </c>
      <c r="F20" s="374">
        <v>2301.7800000000002</v>
      </c>
      <c r="G20" s="374">
        <v>190.13</v>
      </c>
      <c r="H20" s="371">
        <v>3269.49</v>
      </c>
    </row>
    <row r="21" spans="1:8" ht="18" customHeight="1" x14ac:dyDescent="0.25">
      <c r="A21" s="567"/>
      <c r="B21" s="562" t="s">
        <v>499</v>
      </c>
      <c r="C21" s="562"/>
      <c r="D21" s="270" t="s">
        <v>27</v>
      </c>
      <c r="E21" s="348"/>
      <c r="F21" s="473">
        <v>1425.81</v>
      </c>
      <c r="G21" s="473">
        <v>16.18</v>
      </c>
      <c r="H21" s="474">
        <v>1441.98</v>
      </c>
    </row>
    <row r="22" spans="1:8" ht="18" customHeight="1" x14ac:dyDescent="0.25">
      <c r="A22" s="567"/>
      <c r="B22" s="562" t="s">
        <v>492</v>
      </c>
      <c r="C22" s="562"/>
      <c r="D22" s="270" t="s">
        <v>28</v>
      </c>
      <c r="E22" s="374">
        <v>21002.94</v>
      </c>
      <c r="F22" s="374">
        <v>19385.400000000001</v>
      </c>
      <c r="G22" s="374">
        <v>9723.5</v>
      </c>
      <c r="H22" s="371">
        <v>50111.839999999997</v>
      </c>
    </row>
    <row r="23" spans="1:8" ht="18" customHeight="1" x14ac:dyDescent="0.25">
      <c r="A23" s="567"/>
      <c r="B23" s="574" t="s">
        <v>478</v>
      </c>
      <c r="C23" s="454" t="s">
        <v>493</v>
      </c>
      <c r="D23" s="270" t="s">
        <v>500</v>
      </c>
      <c r="E23" s="374">
        <v>8528.7000000000007</v>
      </c>
      <c r="F23" s="374">
        <v>2370.23</v>
      </c>
      <c r="G23" s="374">
        <v>562.41999999999996</v>
      </c>
      <c r="H23" s="371">
        <v>11461.35</v>
      </c>
    </row>
    <row r="24" spans="1:8" ht="18" customHeight="1" x14ac:dyDescent="0.25">
      <c r="A24" s="567"/>
      <c r="B24" s="574"/>
      <c r="C24" s="454" t="s">
        <v>573</v>
      </c>
      <c r="D24" s="270" t="s">
        <v>501</v>
      </c>
      <c r="E24" s="374">
        <v>750.44</v>
      </c>
      <c r="F24" s="374">
        <v>152.47</v>
      </c>
      <c r="G24" s="374">
        <v>195.27</v>
      </c>
      <c r="H24" s="371">
        <v>1098.19</v>
      </c>
    </row>
    <row r="25" spans="1:8" ht="18" customHeight="1" x14ac:dyDescent="0.25">
      <c r="A25" s="567"/>
      <c r="B25" s="574"/>
      <c r="C25" s="454" t="s">
        <v>574</v>
      </c>
      <c r="D25" s="270" t="s">
        <v>502</v>
      </c>
      <c r="E25" s="374">
        <v>1574.23</v>
      </c>
      <c r="F25" s="374">
        <v>1672.1</v>
      </c>
      <c r="G25" s="374">
        <v>664.99</v>
      </c>
      <c r="H25" s="371">
        <v>3911.32</v>
      </c>
    </row>
    <row r="26" spans="1:8" ht="18" customHeight="1" x14ac:dyDescent="0.25">
      <c r="A26" s="567"/>
      <c r="B26" s="574"/>
      <c r="C26" s="454" t="s">
        <v>494</v>
      </c>
      <c r="D26" s="270" t="s">
        <v>503</v>
      </c>
      <c r="E26" s="374">
        <v>157.25</v>
      </c>
      <c r="F26" s="374">
        <v>73.790000000000006</v>
      </c>
      <c r="G26" s="374">
        <v>239.91</v>
      </c>
      <c r="H26" s="371">
        <v>470.95</v>
      </c>
    </row>
    <row r="27" spans="1:8" ht="18" customHeight="1" x14ac:dyDescent="0.25">
      <c r="A27" s="561" t="s">
        <v>575</v>
      </c>
      <c r="B27" s="562"/>
      <c r="C27" s="562"/>
      <c r="D27" s="270" t="s">
        <v>30</v>
      </c>
      <c r="E27" s="374">
        <v>29430.080000000002</v>
      </c>
      <c r="F27" s="374">
        <v>19305.09</v>
      </c>
      <c r="G27" s="374">
        <v>5074.95</v>
      </c>
      <c r="H27" s="371">
        <v>53810.12</v>
      </c>
    </row>
    <row r="28" spans="1:8" ht="18" customHeight="1" x14ac:dyDescent="0.25">
      <c r="A28" s="561" t="s">
        <v>391</v>
      </c>
      <c r="B28" s="562"/>
      <c r="C28" s="562"/>
      <c r="D28" s="270" t="s">
        <v>31</v>
      </c>
      <c r="E28" s="374">
        <v>44170.51</v>
      </c>
      <c r="F28" s="374">
        <v>10594.49</v>
      </c>
      <c r="G28" s="374">
        <v>23076.75</v>
      </c>
      <c r="H28" s="371">
        <v>77841.740000000005</v>
      </c>
    </row>
    <row r="29" spans="1:8" ht="18" customHeight="1" x14ac:dyDescent="0.25">
      <c r="A29" s="567" t="s">
        <v>478</v>
      </c>
      <c r="B29" s="562" t="s">
        <v>504</v>
      </c>
      <c r="C29" s="562"/>
      <c r="D29" s="270" t="s">
        <v>398</v>
      </c>
      <c r="E29" s="374">
        <v>1894.18</v>
      </c>
      <c r="F29" s="374">
        <v>582.04999999999995</v>
      </c>
      <c r="G29" s="374">
        <v>3666.56</v>
      </c>
      <c r="H29" s="371">
        <v>6142.78</v>
      </c>
    </row>
    <row r="30" spans="1:8" ht="18" customHeight="1" x14ac:dyDescent="0.25">
      <c r="A30" s="567"/>
      <c r="B30" s="562" t="s">
        <v>505</v>
      </c>
      <c r="C30" s="562"/>
      <c r="D30" s="270" t="s">
        <v>399</v>
      </c>
      <c r="E30" s="374">
        <v>24847.21</v>
      </c>
      <c r="F30" s="374">
        <v>255.63</v>
      </c>
      <c r="G30" s="374">
        <v>336.37</v>
      </c>
      <c r="H30" s="371">
        <v>25439.21</v>
      </c>
    </row>
    <row r="31" spans="1:8" ht="18" customHeight="1" x14ac:dyDescent="0.25">
      <c r="A31" s="567"/>
      <c r="B31" s="562" t="s">
        <v>506</v>
      </c>
      <c r="C31" s="562"/>
      <c r="D31" s="270" t="s">
        <v>400</v>
      </c>
      <c r="E31" s="374">
        <v>773.28</v>
      </c>
      <c r="F31" s="374">
        <v>31.86</v>
      </c>
      <c r="G31" s="374">
        <v>130.58000000000001</v>
      </c>
      <c r="H31" s="371">
        <v>935.71</v>
      </c>
    </row>
    <row r="32" spans="1:8" ht="18" customHeight="1" x14ac:dyDescent="0.25">
      <c r="A32" s="567"/>
      <c r="B32" s="562" t="s">
        <v>508</v>
      </c>
      <c r="C32" s="562"/>
      <c r="D32" s="270" t="s">
        <v>401</v>
      </c>
      <c r="E32" s="374">
        <v>2045.26</v>
      </c>
      <c r="F32" s="374">
        <v>598.83000000000004</v>
      </c>
      <c r="G32" s="374">
        <v>592.76</v>
      </c>
      <c r="H32" s="371">
        <v>3236.86</v>
      </c>
    </row>
    <row r="33" spans="1:8" ht="18" customHeight="1" x14ac:dyDescent="0.25">
      <c r="A33" s="567"/>
      <c r="B33" s="562" t="s">
        <v>507</v>
      </c>
      <c r="C33" s="562"/>
      <c r="D33" s="270" t="s">
        <v>402</v>
      </c>
      <c r="E33" s="374">
        <v>2303.91</v>
      </c>
      <c r="F33" s="374">
        <v>764.96</v>
      </c>
      <c r="G33" s="374">
        <v>657.16</v>
      </c>
      <c r="H33" s="371">
        <v>3726.03</v>
      </c>
    </row>
    <row r="34" spans="1:8" ht="18" customHeight="1" x14ac:dyDescent="0.25">
      <c r="A34" s="567"/>
      <c r="B34" s="568" t="s">
        <v>509</v>
      </c>
      <c r="C34" s="568"/>
      <c r="D34" s="270" t="s">
        <v>403</v>
      </c>
      <c r="E34" s="374">
        <v>830.94</v>
      </c>
      <c r="F34" s="374">
        <v>239.52</v>
      </c>
      <c r="G34" s="374">
        <v>962.04</v>
      </c>
      <c r="H34" s="371">
        <v>2032.51</v>
      </c>
    </row>
    <row r="35" spans="1:8" ht="18" customHeight="1" x14ac:dyDescent="0.25">
      <c r="A35" s="567"/>
      <c r="B35" s="568" t="s">
        <v>510</v>
      </c>
      <c r="C35" s="568"/>
      <c r="D35" s="270" t="s">
        <v>404</v>
      </c>
      <c r="E35" s="374">
        <v>498.17</v>
      </c>
      <c r="F35" s="374">
        <v>172.26</v>
      </c>
      <c r="G35" s="374">
        <v>288.85000000000002</v>
      </c>
      <c r="H35" s="371">
        <v>959.28</v>
      </c>
    </row>
    <row r="36" spans="1:8" ht="26.45" customHeight="1" x14ac:dyDescent="0.25">
      <c r="A36" s="567"/>
      <c r="B36" s="562" t="s">
        <v>511</v>
      </c>
      <c r="C36" s="562"/>
      <c r="D36" s="270" t="s">
        <v>405</v>
      </c>
      <c r="E36" s="374">
        <v>67.06</v>
      </c>
      <c r="F36" s="374">
        <v>71.150000000000006</v>
      </c>
      <c r="G36" s="374">
        <v>146.58000000000001</v>
      </c>
      <c r="H36" s="371">
        <v>284.79000000000002</v>
      </c>
    </row>
    <row r="37" spans="1:8" ht="18" customHeight="1" x14ac:dyDescent="0.25">
      <c r="A37" s="567"/>
      <c r="B37" s="562" t="s">
        <v>89</v>
      </c>
      <c r="C37" s="562"/>
      <c r="D37" s="270" t="s">
        <v>418</v>
      </c>
      <c r="E37" s="374">
        <v>10910.5</v>
      </c>
      <c r="F37" s="374">
        <v>7878.22</v>
      </c>
      <c r="G37" s="374">
        <v>16295.85</v>
      </c>
      <c r="H37" s="371">
        <v>35084.57</v>
      </c>
    </row>
    <row r="38" spans="1:8" ht="18" customHeight="1" thickBot="1" x14ac:dyDescent="0.3">
      <c r="A38" s="572" t="s">
        <v>512</v>
      </c>
      <c r="B38" s="573"/>
      <c r="C38" s="573"/>
      <c r="D38" s="475" t="s">
        <v>42</v>
      </c>
      <c r="E38" s="442">
        <v>274777.64</v>
      </c>
      <c r="F38" s="442">
        <v>303954.40000000002</v>
      </c>
      <c r="G38" s="442">
        <v>64089.56</v>
      </c>
      <c r="H38" s="372">
        <v>642821.6</v>
      </c>
    </row>
  </sheetData>
  <sheetProtection algorithmName="SHA-512" hashValue="K89u+GI7ZBJD/xhpcBXTfiL2m0ySDlQeonJ7i269ZwOEY5b/CLHUHGFlbhvo7uvl7oEyOxpLfSKyjWn0xzkSMQ==" saltValue="/ez1CueUznzwcF1JCX3NKg==" spinCount="100000" sheet="1" selectLockedCells="1"/>
  <mergeCells count="38">
    <mergeCell ref="A1:H1"/>
    <mergeCell ref="D3:D4"/>
    <mergeCell ref="H3:H4"/>
    <mergeCell ref="E3:E4"/>
    <mergeCell ref="F3:F4"/>
    <mergeCell ref="G3:G4"/>
    <mergeCell ref="A2:C2"/>
    <mergeCell ref="A38:C38"/>
    <mergeCell ref="B7:C7"/>
    <mergeCell ref="A9:A26"/>
    <mergeCell ref="B22:C22"/>
    <mergeCell ref="B21:C21"/>
    <mergeCell ref="B20:C20"/>
    <mergeCell ref="B19:C19"/>
    <mergeCell ref="B18:C18"/>
    <mergeCell ref="B17:C17"/>
    <mergeCell ref="B16:C16"/>
    <mergeCell ref="B14:C14"/>
    <mergeCell ref="B13:C13"/>
    <mergeCell ref="B11:C11"/>
    <mergeCell ref="B9:C9"/>
    <mergeCell ref="B23:B26"/>
    <mergeCell ref="B37:C37"/>
    <mergeCell ref="A5:C5"/>
    <mergeCell ref="A28:C28"/>
    <mergeCell ref="A27:C27"/>
    <mergeCell ref="A3:C4"/>
    <mergeCell ref="A29:A37"/>
    <mergeCell ref="B36:C36"/>
    <mergeCell ref="B35:C35"/>
    <mergeCell ref="B34:C34"/>
    <mergeCell ref="B33:C33"/>
    <mergeCell ref="B32:C32"/>
    <mergeCell ref="B31:C31"/>
    <mergeCell ref="B30:C30"/>
    <mergeCell ref="B29:C29"/>
    <mergeCell ref="A8:C8"/>
    <mergeCell ref="A6:C6"/>
  </mergeCells>
  <conditionalFormatting sqref="H18">
    <cfRule type="cellIs" dxfId="91" priority="108" stopIfTrue="1" operator="lessThan">
      <formula>$F$18</formula>
    </cfRule>
  </conditionalFormatting>
  <conditionalFormatting sqref="H21">
    <cfRule type="cellIs" dxfId="90" priority="105" stopIfTrue="1" operator="lessThan">
      <formula>$F$21</formula>
    </cfRule>
  </conditionalFormatting>
  <conditionalFormatting sqref="F18:H18 G17 G13 F21:H21">
    <cfRule type="cellIs" dxfId="89" priority="75" stopIfTrue="1" operator="lessThan">
      <formula>0</formula>
    </cfRule>
  </conditionalFormatting>
  <conditionalFormatting sqref="F18:H18 G17 G13 F21:H21">
    <cfRule type="containsBlanks" dxfId="88" priority="74" stopIfTrue="1">
      <formula>LEN(TRIM(F13))=0</formula>
    </cfRule>
  </conditionalFormatting>
  <conditionalFormatting sqref="E11">
    <cfRule type="notContainsBlanks" dxfId="87" priority="8">
      <formula>LEN(TRIM(E11))&gt;0</formula>
    </cfRule>
  </conditionalFormatting>
  <conditionalFormatting sqref="E12">
    <cfRule type="notContainsBlanks" dxfId="86" priority="7">
      <formula>LEN(TRIM(E12))&gt;0</formula>
    </cfRule>
  </conditionalFormatting>
  <conditionalFormatting sqref="F9:G10">
    <cfRule type="notContainsBlanks" dxfId="85" priority="6">
      <formula>LEN(TRIM(F9))&gt;0</formula>
    </cfRule>
  </conditionalFormatting>
  <conditionalFormatting sqref="G11:G12">
    <cfRule type="notContainsBlanks" dxfId="84" priority="5">
      <formula>LEN(TRIM(G11))&gt;0</formula>
    </cfRule>
  </conditionalFormatting>
  <conditionalFormatting sqref="F13">
    <cfRule type="notContainsBlanks" dxfId="83" priority="4">
      <formula>LEN(TRIM(F13))&gt;0</formula>
    </cfRule>
  </conditionalFormatting>
  <conditionalFormatting sqref="F17">
    <cfRule type="notContainsBlanks" dxfId="82" priority="3">
      <formula>LEN(TRIM(F17))&gt;0</formula>
    </cfRule>
  </conditionalFormatting>
  <conditionalFormatting sqref="E18">
    <cfRule type="notContainsBlanks" dxfId="81" priority="2">
      <formula>LEN(TRIM(E18))&gt;0</formula>
    </cfRule>
  </conditionalFormatting>
  <conditionalFormatting sqref="E21">
    <cfRule type="notContainsBlanks" dxfId="80" priority="1">
      <formula>LEN(TRIM(E21))&gt;0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ignoredErrors>
    <ignoredError sqref="D6:D3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6"/>
    <pageSetUpPr fitToPage="1"/>
  </sheetPr>
  <dimension ref="A1:K82"/>
  <sheetViews>
    <sheetView topLeftCell="A30" zoomScaleNormal="100" workbookViewId="0">
      <selection activeCell="H21" sqref="H21"/>
    </sheetView>
  </sheetViews>
  <sheetFormatPr defaultColWidth="9.140625" defaultRowHeight="12.75" x14ac:dyDescent="0.2"/>
  <cols>
    <col min="1" max="1" width="9.140625" style="212"/>
    <col min="2" max="2" width="11" style="212" customWidth="1"/>
    <col min="3" max="3" width="35.5703125" style="212" customWidth="1"/>
    <col min="4" max="4" width="9.140625" style="214" customWidth="1"/>
    <col min="5" max="5" width="12.28515625" style="212" customWidth="1"/>
    <col min="6" max="6" width="11.7109375" style="212" customWidth="1"/>
    <col min="7" max="7" width="11.42578125" style="212" customWidth="1"/>
    <col min="8" max="8" width="12.5703125" style="212" customWidth="1"/>
    <col min="9" max="9" width="12.28515625" style="212" customWidth="1"/>
    <col min="10" max="10" width="9.42578125" style="212" bestFit="1" customWidth="1"/>
    <col min="11" max="16384" width="9.140625" style="212"/>
  </cols>
  <sheetData>
    <row r="1" spans="1:9" ht="106.5" customHeight="1" thickBot="1" x14ac:dyDescent="0.25">
      <c r="A1" s="616" t="s">
        <v>472</v>
      </c>
      <c r="B1" s="616"/>
      <c r="C1" s="616"/>
      <c r="D1" s="616"/>
      <c r="E1" s="616"/>
      <c r="F1" s="616"/>
      <c r="G1" s="616"/>
      <c r="H1" s="616"/>
      <c r="I1" s="616"/>
    </row>
    <row r="2" spans="1:9" ht="106.5" hidden="1" customHeight="1" thickBot="1" x14ac:dyDescent="0.25">
      <c r="C2" s="609" t="s">
        <v>386</v>
      </c>
      <c r="D2" s="609"/>
      <c r="E2" s="609"/>
      <c r="F2" s="609"/>
      <c r="G2" s="609"/>
      <c r="H2" s="609"/>
      <c r="I2" s="609"/>
    </row>
    <row r="3" spans="1:9" ht="36" customHeight="1" x14ac:dyDescent="0.2">
      <c r="A3" s="610" t="s">
        <v>45</v>
      </c>
      <c r="B3" s="611"/>
      <c r="C3" s="611"/>
      <c r="D3" s="617" t="s">
        <v>460</v>
      </c>
      <c r="E3" s="611" t="s">
        <v>46</v>
      </c>
      <c r="F3" s="611"/>
      <c r="G3" s="611"/>
      <c r="H3" s="611" t="s">
        <v>589</v>
      </c>
      <c r="I3" s="620" t="s">
        <v>590</v>
      </c>
    </row>
    <row r="4" spans="1:9" ht="19.5" customHeight="1" x14ac:dyDescent="0.2">
      <c r="A4" s="612"/>
      <c r="B4" s="613"/>
      <c r="C4" s="613"/>
      <c r="D4" s="618"/>
      <c r="E4" s="613" t="s">
        <v>47</v>
      </c>
      <c r="F4" s="284" t="s">
        <v>4</v>
      </c>
      <c r="G4" s="613" t="s">
        <v>73</v>
      </c>
      <c r="H4" s="613"/>
      <c r="I4" s="621"/>
    </row>
    <row r="5" spans="1:9" ht="15" customHeight="1" thickBot="1" x14ac:dyDescent="0.25">
      <c r="A5" s="614"/>
      <c r="B5" s="615"/>
      <c r="C5" s="615"/>
      <c r="D5" s="619"/>
      <c r="E5" s="615"/>
      <c r="F5" s="290" t="s">
        <v>48</v>
      </c>
      <c r="G5" s="615"/>
      <c r="H5" s="615"/>
      <c r="I5" s="622"/>
    </row>
    <row r="6" spans="1:9" ht="14.45" customHeight="1" thickBot="1" x14ac:dyDescent="0.25">
      <c r="A6" s="604" t="s">
        <v>6</v>
      </c>
      <c r="B6" s="605"/>
      <c r="C6" s="605"/>
      <c r="D6" s="427" t="s">
        <v>7</v>
      </c>
      <c r="E6" s="382">
        <v>1</v>
      </c>
      <c r="F6" s="382">
        <v>2</v>
      </c>
      <c r="G6" s="382">
        <v>3</v>
      </c>
      <c r="H6" s="382">
        <v>4</v>
      </c>
      <c r="I6" s="383">
        <v>5</v>
      </c>
    </row>
    <row r="7" spans="1:9" ht="15" x14ac:dyDescent="0.2">
      <c r="A7" s="606" t="s">
        <v>49</v>
      </c>
      <c r="B7" s="607"/>
      <c r="C7" s="608"/>
      <c r="D7" s="485" t="s">
        <v>15</v>
      </c>
      <c r="E7" s="385">
        <v>721388.7</v>
      </c>
      <c r="F7" s="385">
        <v>9138.33</v>
      </c>
      <c r="G7" s="385">
        <v>714894.27</v>
      </c>
      <c r="H7" s="385">
        <v>120597.9</v>
      </c>
      <c r="I7" s="386">
        <v>143228.12</v>
      </c>
    </row>
    <row r="8" spans="1:9" ht="15" x14ac:dyDescent="0.2">
      <c r="A8" s="599" t="s">
        <v>50</v>
      </c>
      <c r="B8" s="592"/>
      <c r="C8" s="593"/>
      <c r="D8" s="486" t="s">
        <v>18</v>
      </c>
      <c r="E8" s="376">
        <v>0</v>
      </c>
      <c r="F8" s="376">
        <v>0</v>
      </c>
      <c r="G8" s="376">
        <v>0</v>
      </c>
      <c r="H8" s="376">
        <v>0</v>
      </c>
      <c r="I8" s="387">
        <v>0</v>
      </c>
    </row>
    <row r="9" spans="1:9" ht="15" x14ac:dyDescent="0.2">
      <c r="A9" s="599" t="s">
        <v>51</v>
      </c>
      <c r="B9" s="592"/>
      <c r="C9" s="593"/>
      <c r="D9" s="428" t="s">
        <v>27</v>
      </c>
      <c r="E9" s="376">
        <v>0</v>
      </c>
      <c r="F9" s="376">
        <v>0</v>
      </c>
      <c r="G9" s="376">
        <v>0</v>
      </c>
      <c r="H9" s="376">
        <v>0</v>
      </c>
      <c r="I9" s="387">
        <v>0</v>
      </c>
    </row>
    <row r="10" spans="1:9" ht="15" x14ac:dyDescent="0.2">
      <c r="A10" s="599" t="s">
        <v>52</v>
      </c>
      <c r="B10" s="592"/>
      <c r="C10" s="593"/>
      <c r="D10" s="428" t="s">
        <v>30</v>
      </c>
      <c r="E10" s="376">
        <v>156956.01</v>
      </c>
      <c r="F10" s="376">
        <v>2612.9699999999998</v>
      </c>
      <c r="G10" s="376">
        <v>155699.78</v>
      </c>
      <c r="H10" s="376">
        <v>51596.18</v>
      </c>
      <c r="I10" s="387">
        <v>71657.09</v>
      </c>
    </row>
    <row r="11" spans="1:9" ht="15" x14ac:dyDescent="0.2">
      <c r="A11" s="599" t="s">
        <v>53</v>
      </c>
      <c r="B11" s="592"/>
      <c r="C11" s="593"/>
      <c r="D11" s="428" t="s">
        <v>31</v>
      </c>
      <c r="E11" s="376">
        <v>1966.22</v>
      </c>
      <c r="F11" s="376">
        <v>0</v>
      </c>
      <c r="G11" s="376">
        <v>1893.6</v>
      </c>
      <c r="H11" s="376">
        <v>700.25</v>
      </c>
      <c r="I11" s="387">
        <v>784.98</v>
      </c>
    </row>
    <row r="12" spans="1:9" ht="15" x14ac:dyDescent="0.2">
      <c r="A12" s="599" t="s">
        <v>414</v>
      </c>
      <c r="B12" s="592"/>
      <c r="C12" s="593"/>
      <c r="D12" s="428" t="s">
        <v>42</v>
      </c>
      <c r="E12" s="376">
        <v>95.64</v>
      </c>
      <c r="F12" s="376">
        <v>0</v>
      </c>
      <c r="G12" s="376">
        <v>83.8</v>
      </c>
      <c r="H12" s="376">
        <v>89.2</v>
      </c>
      <c r="I12" s="387">
        <v>70.180000000000007</v>
      </c>
    </row>
    <row r="13" spans="1:9" ht="15" x14ac:dyDescent="0.2">
      <c r="A13" s="599" t="s">
        <v>419</v>
      </c>
      <c r="B13" s="592"/>
      <c r="C13" s="593"/>
      <c r="D13" s="428" t="s">
        <v>110</v>
      </c>
      <c r="E13" s="376">
        <v>89.12</v>
      </c>
      <c r="F13" s="376">
        <v>0</v>
      </c>
      <c r="G13" s="376">
        <v>81.180000000000007</v>
      </c>
      <c r="H13" s="376">
        <v>45.79</v>
      </c>
      <c r="I13" s="387">
        <v>48.86</v>
      </c>
    </row>
    <row r="14" spans="1:9" ht="15" x14ac:dyDescent="0.2">
      <c r="A14" s="599" t="s">
        <v>54</v>
      </c>
      <c r="B14" s="592"/>
      <c r="C14" s="593"/>
      <c r="D14" s="428" t="s">
        <v>111</v>
      </c>
      <c r="E14" s="376">
        <v>5752.2</v>
      </c>
      <c r="F14" s="376">
        <v>756</v>
      </c>
      <c r="G14" s="376">
        <v>5752.2</v>
      </c>
      <c r="H14" s="376">
        <v>939.65</v>
      </c>
      <c r="I14" s="387">
        <v>964.24</v>
      </c>
    </row>
    <row r="15" spans="1:9" ht="15" x14ac:dyDescent="0.2">
      <c r="A15" s="599" t="s">
        <v>55</v>
      </c>
      <c r="B15" s="592"/>
      <c r="C15" s="593"/>
      <c r="D15" s="428" t="s">
        <v>113</v>
      </c>
      <c r="E15" s="376">
        <v>192783.5</v>
      </c>
      <c r="F15" s="376">
        <v>0.05</v>
      </c>
      <c r="G15" s="376">
        <v>184681.45</v>
      </c>
      <c r="H15" s="376">
        <v>5784.9</v>
      </c>
      <c r="I15" s="387">
        <v>6163.95</v>
      </c>
    </row>
    <row r="16" spans="1:9" ht="15" x14ac:dyDescent="0.2">
      <c r="A16" s="599" t="s">
        <v>56</v>
      </c>
      <c r="B16" s="592"/>
      <c r="C16" s="593"/>
      <c r="D16" s="428" t="s">
        <v>112</v>
      </c>
      <c r="E16" s="376">
        <v>2175.0100000000002</v>
      </c>
      <c r="F16" s="376">
        <v>0</v>
      </c>
      <c r="G16" s="376">
        <v>2114.36</v>
      </c>
      <c r="H16" s="376">
        <v>600.80999999999995</v>
      </c>
      <c r="I16" s="387">
        <v>953.45</v>
      </c>
    </row>
    <row r="17" spans="1:11" ht="15" x14ac:dyDescent="0.2">
      <c r="A17" s="599" t="s">
        <v>57</v>
      </c>
      <c r="B17" s="592"/>
      <c r="C17" s="593"/>
      <c r="D17" s="428" t="s">
        <v>114</v>
      </c>
      <c r="E17" s="376">
        <v>18256.810000000001</v>
      </c>
      <c r="F17" s="376">
        <v>0</v>
      </c>
      <c r="G17" s="376">
        <v>18256.810000000001</v>
      </c>
      <c r="H17" s="376">
        <v>3069.76</v>
      </c>
      <c r="I17" s="387">
        <v>3671.13</v>
      </c>
    </row>
    <row r="18" spans="1:11" ht="15" x14ac:dyDescent="0.2">
      <c r="A18" s="599" t="s">
        <v>58</v>
      </c>
      <c r="B18" s="592"/>
      <c r="C18" s="593"/>
      <c r="D18" s="428" t="s">
        <v>115</v>
      </c>
      <c r="E18" s="376">
        <v>8613.3700000000008</v>
      </c>
      <c r="F18" s="376">
        <v>45</v>
      </c>
      <c r="G18" s="376">
        <v>8613.3700000000008</v>
      </c>
      <c r="H18" s="376">
        <v>11841.25</v>
      </c>
      <c r="I18" s="387">
        <v>14238.08</v>
      </c>
    </row>
    <row r="19" spans="1:11" ht="15" x14ac:dyDescent="0.2">
      <c r="A19" s="599" t="s">
        <v>59</v>
      </c>
      <c r="B19" s="592"/>
      <c r="C19" s="593"/>
      <c r="D19" s="428" t="s">
        <v>116</v>
      </c>
      <c r="E19" s="376">
        <v>10021.1</v>
      </c>
      <c r="F19" s="376">
        <v>545.6</v>
      </c>
      <c r="G19" s="376">
        <v>10021.1</v>
      </c>
      <c r="H19" s="376">
        <v>3269.5</v>
      </c>
      <c r="I19" s="387">
        <v>3209.47</v>
      </c>
    </row>
    <row r="20" spans="1:11" ht="15" x14ac:dyDescent="0.2">
      <c r="A20" s="599" t="s">
        <v>60</v>
      </c>
      <c r="B20" s="592"/>
      <c r="C20" s="593"/>
      <c r="D20" s="428" t="s">
        <v>117</v>
      </c>
      <c r="E20" s="376">
        <v>8.7100000000000009</v>
      </c>
      <c r="F20" s="376">
        <v>0</v>
      </c>
      <c r="G20" s="376">
        <v>8.7100000000000009</v>
      </c>
      <c r="H20" s="376">
        <v>8.5</v>
      </c>
      <c r="I20" s="387">
        <v>5.74</v>
      </c>
    </row>
    <row r="21" spans="1:11" ht="15.75" x14ac:dyDescent="0.2">
      <c r="A21" s="599" t="s">
        <v>61</v>
      </c>
      <c r="B21" s="592"/>
      <c r="C21" s="593"/>
      <c r="D21" s="428" t="s">
        <v>118</v>
      </c>
      <c r="E21" s="440"/>
      <c r="F21" s="440"/>
      <c r="G21" s="440"/>
      <c r="H21" s="315">
        <v>0</v>
      </c>
      <c r="I21" s="340">
        <v>0</v>
      </c>
    </row>
    <row r="22" spans="1:11" ht="15.75" x14ac:dyDescent="0.2">
      <c r="A22" s="599" t="s">
        <v>62</v>
      </c>
      <c r="B22" s="592"/>
      <c r="C22" s="593"/>
      <c r="D22" s="428" t="s">
        <v>119</v>
      </c>
      <c r="E22" s="440"/>
      <c r="F22" s="440"/>
      <c r="G22" s="440"/>
      <c r="H22" s="315">
        <v>0</v>
      </c>
      <c r="I22" s="340">
        <v>0</v>
      </c>
    </row>
    <row r="23" spans="1:11" ht="15" x14ac:dyDescent="0.2">
      <c r="A23" s="599" t="s">
        <v>63</v>
      </c>
      <c r="B23" s="592"/>
      <c r="C23" s="593"/>
      <c r="D23" s="428" t="s">
        <v>120</v>
      </c>
      <c r="E23" s="315">
        <v>0</v>
      </c>
      <c r="F23" s="315">
        <v>0</v>
      </c>
      <c r="G23" s="315">
        <v>0</v>
      </c>
      <c r="H23" s="315">
        <v>0</v>
      </c>
      <c r="I23" s="340">
        <v>0</v>
      </c>
    </row>
    <row r="24" spans="1:11" ht="15.75" x14ac:dyDescent="0.2">
      <c r="A24" s="599" t="s">
        <v>64</v>
      </c>
      <c r="B24" s="592"/>
      <c r="C24" s="593"/>
      <c r="D24" s="428" t="s">
        <v>121</v>
      </c>
      <c r="E24" s="476"/>
      <c r="F24" s="476"/>
      <c r="G24" s="476"/>
      <c r="H24" s="376">
        <v>4674.96</v>
      </c>
      <c r="I24" s="387">
        <v>4200.09</v>
      </c>
    </row>
    <row r="25" spans="1:11" ht="16.5" thickBot="1" x14ac:dyDescent="0.25">
      <c r="A25" s="596" t="s">
        <v>576</v>
      </c>
      <c r="B25" s="597"/>
      <c r="C25" s="598"/>
      <c r="D25" s="429" t="s">
        <v>122</v>
      </c>
      <c r="E25" s="477"/>
      <c r="F25" s="477"/>
      <c r="G25" s="477"/>
      <c r="H25" s="399">
        <v>203218.64</v>
      </c>
      <c r="I25" s="403">
        <v>249195.4</v>
      </c>
      <c r="J25" s="388"/>
      <c r="K25" s="388"/>
    </row>
    <row r="26" spans="1:11" ht="33.75" customHeight="1" x14ac:dyDescent="0.2">
      <c r="A26" s="600" t="s">
        <v>577</v>
      </c>
      <c r="B26" s="601"/>
      <c r="C26" s="602"/>
      <c r="D26" s="489">
        <v>200</v>
      </c>
      <c r="E26" s="487">
        <v>126587.53</v>
      </c>
      <c r="F26" s="487">
        <v>17522.75</v>
      </c>
      <c r="G26" s="487">
        <v>125626.77</v>
      </c>
      <c r="H26" s="487">
        <v>153761.28</v>
      </c>
      <c r="I26" s="488">
        <v>139191.92000000001</v>
      </c>
    </row>
    <row r="27" spans="1:11" ht="15" x14ac:dyDescent="0.2">
      <c r="A27" s="567" t="s">
        <v>478</v>
      </c>
      <c r="B27" s="603" t="s">
        <v>513</v>
      </c>
      <c r="C27" s="426" t="s">
        <v>525</v>
      </c>
      <c r="D27" s="428">
        <v>210</v>
      </c>
      <c r="E27" s="376">
        <v>19310.25</v>
      </c>
      <c r="F27" s="376">
        <v>112.26</v>
      </c>
      <c r="G27" s="376">
        <v>18562.04</v>
      </c>
      <c r="H27" s="376">
        <v>45521.279999999999</v>
      </c>
      <c r="I27" s="387">
        <v>31949.34</v>
      </c>
    </row>
    <row r="28" spans="1:11" ht="15" x14ac:dyDescent="0.2">
      <c r="A28" s="567"/>
      <c r="B28" s="603"/>
      <c r="C28" s="426" t="s">
        <v>521</v>
      </c>
      <c r="D28" s="428">
        <v>220</v>
      </c>
      <c r="E28" s="376">
        <v>93124.92</v>
      </c>
      <c r="F28" s="376">
        <v>17186.25</v>
      </c>
      <c r="G28" s="376">
        <v>92959.95</v>
      </c>
      <c r="H28" s="376">
        <v>92465.98</v>
      </c>
      <c r="I28" s="387">
        <v>92143.81</v>
      </c>
    </row>
    <row r="29" spans="1:11" ht="15" x14ac:dyDescent="0.2">
      <c r="A29" s="567"/>
      <c r="B29" s="603"/>
      <c r="C29" s="426" t="s">
        <v>522</v>
      </c>
      <c r="D29" s="428">
        <v>230</v>
      </c>
      <c r="E29" s="376">
        <v>0.2</v>
      </c>
      <c r="F29" s="376">
        <v>0.01</v>
      </c>
      <c r="G29" s="376">
        <v>0.2</v>
      </c>
      <c r="H29" s="376">
        <v>0.42</v>
      </c>
      <c r="I29" s="387">
        <v>0.44</v>
      </c>
    </row>
    <row r="30" spans="1:11" ht="15" x14ac:dyDescent="0.2">
      <c r="A30" s="567"/>
      <c r="B30" s="603"/>
      <c r="C30" s="426" t="s">
        <v>523</v>
      </c>
      <c r="D30" s="428">
        <v>240</v>
      </c>
      <c r="E30" s="376">
        <v>12136.62</v>
      </c>
      <c r="F30" s="376">
        <v>151.22</v>
      </c>
      <c r="G30" s="376">
        <v>12100.61</v>
      </c>
      <c r="H30" s="376">
        <v>10625.39</v>
      </c>
      <c r="I30" s="387">
        <v>10842.47</v>
      </c>
    </row>
    <row r="31" spans="1:11" ht="15" x14ac:dyDescent="0.2">
      <c r="A31" s="567"/>
      <c r="B31" s="603"/>
      <c r="C31" s="426" t="s">
        <v>617</v>
      </c>
      <c r="D31" s="428">
        <v>250</v>
      </c>
      <c r="E31" s="376">
        <v>0.75</v>
      </c>
      <c r="F31" s="376">
        <v>0</v>
      </c>
      <c r="G31" s="376">
        <v>0.75</v>
      </c>
      <c r="H31" s="376">
        <v>1.0900000000000001</v>
      </c>
      <c r="I31" s="387">
        <v>0.56999999999999995</v>
      </c>
    </row>
    <row r="32" spans="1:11" ht="15" x14ac:dyDescent="0.2">
      <c r="A32" s="567"/>
      <c r="B32" s="603"/>
      <c r="C32" s="426" t="s">
        <v>524</v>
      </c>
      <c r="D32" s="428">
        <v>260</v>
      </c>
      <c r="E32" s="376">
        <v>0</v>
      </c>
      <c r="F32" s="376">
        <v>0</v>
      </c>
      <c r="G32" s="376">
        <v>0</v>
      </c>
      <c r="H32" s="376">
        <v>0</v>
      </c>
      <c r="I32" s="387">
        <v>0</v>
      </c>
    </row>
    <row r="33" spans="1:11" ht="15" x14ac:dyDescent="0.2">
      <c r="A33" s="567"/>
      <c r="B33" s="603" t="s">
        <v>514</v>
      </c>
      <c r="C33" s="426" t="s">
        <v>525</v>
      </c>
      <c r="D33" s="428">
        <v>270</v>
      </c>
      <c r="E33" s="376">
        <v>876.53</v>
      </c>
      <c r="F33" s="376">
        <v>72.959999999999994</v>
      </c>
      <c r="G33" s="376">
        <v>874.69</v>
      </c>
      <c r="H33" s="376">
        <v>2069.9699999999998</v>
      </c>
      <c r="I33" s="387">
        <v>1921.15</v>
      </c>
    </row>
    <row r="34" spans="1:11" ht="15" x14ac:dyDescent="0.2">
      <c r="A34" s="567"/>
      <c r="B34" s="603"/>
      <c r="C34" s="426" t="s">
        <v>521</v>
      </c>
      <c r="D34" s="428">
        <v>280</v>
      </c>
      <c r="E34" s="376">
        <v>136.84</v>
      </c>
      <c r="F34" s="376">
        <v>0</v>
      </c>
      <c r="G34" s="376">
        <v>136.84</v>
      </c>
      <c r="H34" s="376">
        <v>154.81</v>
      </c>
      <c r="I34" s="387">
        <v>294.27</v>
      </c>
    </row>
    <row r="35" spans="1:11" ht="21" customHeight="1" x14ac:dyDescent="0.2">
      <c r="A35" s="567"/>
      <c r="B35" s="603"/>
      <c r="C35" s="426" t="s">
        <v>524</v>
      </c>
      <c r="D35" s="428">
        <v>290</v>
      </c>
      <c r="E35" s="376">
        <v>0</v>
      </c>
      <c r="F35" s="376">
        <v>0</v>
      </c>
      <c r="G35" s="376">
        <v>0</v>
      </c>
      <c r="H35" s="376">
        <v>0</v>
      </c>
      <c r="I35" s="387">
        <v>0</v>
      </c>
    </row>
    <row r="36" spans="1:11" ht="15" x14ac:dyDescent="0.2">
      <c r="A36" s="567"/>
      <c r="B36" s="603" t="s">
        <v>515</v>
      </c>
      <c r="C36" s="426" t="s">
        <v>525</v>
      </c>
      <c r="D36" s="428">
        <v>300</v>
      </c>
      <c r="E36" s="376">
        <v>654.44000000000005</v>
      </c>
      <c r="F36" s="376">
        <v>0</v>
      </c>
      <c r="G36" s="376">
        <v>644.70000000000005</v>
      </c>
      <c r="H36" s="376">
        <v>1641.11</v>
      </c>
      <c r="I36" s="387">
        <v>1152.53</v>
      </c>
    </row>
    <row r="37" spans="1:11" ht="15" x14ac:dyDescent="0.2">
      <c r="A37" s="567"/>
      <c r="B37" s="603"/>
      <c r="C37" s="426" t="s">
        <v>521</v>
      </c>
      <c r="D37" s="428">
        <v>310</v>
      </c>
      <c r="E37" s="376">
        <v>294.99</v>
      </c>
      <c r="F37" s="376">
        <v>0</v>
      </c>
      <c r="G37" s="376">
        <v>294.99</v>
      </c>
      <c r="H37" s="376">
        <v>1131.3699999999999</v>
      </c>
      <c r="I37" s="387">
        <v>800.6</v>
      </c>
    </row>
    <row r="38" spans="1:11" ht="27" customHeight="1" x14ac:dyDescent="0.2">
      <c r="A38" s="567"/>
      <c r="B38" s="603"/>
      <c r="C38" s="426" t="s">
        <v>524</v>
      </c>
      <c r="D38" s="428">
        <v>320</v>
      </c>
      <c r="E38" s="376">
        <v>51.99</v>
      </c>
      <c r="F38" s="376">
        <v>0.05</v>
      </c>
      <c r="G38" s="376">
        <v>51.99</v>
      </c>
      <c r="H38" s="376">
        <v>149.86000000000001</v>
      </c>
      <c r="I38" s="387">
        <v>86.74</v>
      </c>
    </row>
    <row r="39" spans="1:11" ht="15" x14ac:dyDescent="0.2">
      <c r="A39" s="599" t="s">
        <v>616</v>
      </c>
      <c r="B39" s="592"/>
      <c r="C39" s="593"/>
      <c r="D39" s="428">
        <v>330</v>
      </c>
      <c r="E39" s="376">
        <v>0</v>
      </c>
      <c r="F39" s="376">
        <v>0</v>
      </c>
      <c r="G39" s="376">
        <v>0</v>
      </c>
      <c r="H39" s="376">
        <v>0</v>
      </c>
      <c r="I39" s="387">
        <v>0</v>
      </c>
    </row>
    <row r="40" spans="1:11" s="213" customFormat="1" ht="15" x14ac:dyDescent="0.2">
      <c r="A40" s="599" t="s">
        <v>66</v>
      </c>
      <c r="B40" s="592"/>
      <c r="C40" s="593"/>
      <c r="D40" s="352">
        <v>340</v>
      </c>
      <c r="E40" s="376">
        <v>376916.24</v>
      </c>
      <c r="F40" s="376">
        <v>0</v>
      </c>
      <c r="G40" s="376">
        <v>466148.63</v>
      </c>
      <c r="H40" s="376">
        <v>105709.93</v>
      </c>
      <c r="I40" s="387">
        <v>142488.70000000001</v>
      </c>
    </row>
    <row r="41" spans="1:11" ht="15" x14ac:dyDescent="0.2">
      <c r="A41" s="599" t="s">
        <v>67</v>
      </c>
      <c r="B41" s="592"/>
      <c r="C41" s="593"/>
      <c r="D41" s="352">
        <v>350</v>
      </c>
      <c r="E41" s="376">
        <v>0</v>
      </c>
      <c r="F41" s="376">
        <v>0</v>
      </c>
      <c r="G41" s="376">
        <v>0</v>
      </c>
      <c r="H41" s="376">
        <v>0</v>
      </c>
      <c r="I41" s="387">
        <v>0</v>
      </c>
    </row>
    <row r="42" spans="1:11" ht="15.75" x14ac:dyDescent="0.2">
      <c r="A42" s="599" t="s">
        <v>599</v>
      </c>
      <c r="B42" s="592"/>
      <c r="C42" s="593"/>
      <c r="D42" s="352">
        <v>360</v>
      </c>
      <c r="E42" s="315">
        <v>349830.15</v>
      </c>
      <c r="F42" s="315">
        <v>4450.04</v>
      </c>
      <c r="G42" s="440"/>
      <c r="H42" s="315">
        <v>20651.5</v>
      </c>
      <c r="I42" s="340">
        <v>24304.63</v>
      </c>
    </row>
    <row r="43" spans="1:11" ht="15.75" x14ac:dyDescent="0.2">
      <c r="A43" s="599" t="s">
        <v>69</v>
      </c>
      <c r="B43" s="592"/>
      <c r="C43" s="593"/>
      <c r="D43" s="352" t="s">
        <v>420</v>
      </c>
      <c r="E43" s="440"/>
      <c r="F43" s="440"/>
      <c r="G43" s="440"/>
      <c r="H43" s="315">
        <v>11953.04</v>
      </c>
      <c r="I43" s="340">
        <v>13293.52</v>
      </c>
    </row>
    <row r="44" spans="1:11" ht="16.5" thickBot="1" x14ac:dyDescent="0.25">
      <c r="A44" s="596" t="s">
        <v>578</v>
      </c>
      <c r="B44" s="597"/>
      <c r="C44" s="598"/>
      <c r="D44" s="353" t="s">
        <v>272</v>
      </c>
      <c r="E44" s="446"/>
      <c r="F44" s="446"/>
      <c r="G44" s="446"/>
      <c r="H44" s="341">
        <v>292075.75</v>
      </c>
      <c r="I44" s="342">
        <v>319278.77</v>
      </c>
      <c r="J44" s="388"/>
      <c r="K44" s="388"/>
    </row>
    <row r="45" spans="1:11" ht="15.75" x14ac:dyDescent="0.2">
      <c r="A45" s="583" t="s">
        <v>71</v>
      </c>
      <c r="B45" s="584"/>
      <c r="C45" s="585"/>
      <c r="D45" s="351">
        <v>400</v>
      </c>
      <c r="E45" s="440"/>
      <c r="F45" s="440"/>
      <c r="G45" s="440"/>
      <c r="H45" s="343">
        <v>9394.0499999999993</v>
      </c>
      <c r="I45" s="344">
        <v>9593.57</v>
      </c>
    </row>
    <row r="46" spans="1:11" ht="15.75" x14ac:dyDescent="0.2">
      <c r="A46" s="567" t="s">
        <v>461</v>
      </c>
      <c r="B46" s="592" t="s">
        <v>527</v>
      </c>
      <c r="C46" s="593"/>
      <c r="D46" s="352">
        <v>410</v>
      </c>
      <c r="E46" s="440"/>
      <c r="F46" s="440"/>
      <c r="G46" s="440"/>
      <c r="H46" s="315">
        <v>8799.2999999999993</v>
      </c>
      <c r="I46" s="340">
        <v>8915.24</v>
      </c>
    </row>
    <row r="47" spans="1:11" ht="33" customHeight="1" x14ac:dyDescent="0.2">
      <c r="A47" s="567"/>
      <c r="B47" s="592" t="s">
        <v>526</v>
      </c>
      <c r="C47" s="593"/>
      <c r="D47" s="352">
        <v>411</v>
      </c>
      <c r="E47" s="440"/>
      <c r="F47" s="440"/>
      <c r="G47" s="440"/>
      <c r="H47" s="315">
        <v>377.7</v>
      </c>
      <c r="I47" s="340">
        <v>396.54</v>
      </c>
    </row>
    <row r="48" spans="1:11" ht="28.5" customHeight="1" x14ac:dyDescent="0.2">
      <c r="A48" s="567"/>
      <c r="B48" s="592" t="s">
        <v>528</v>
      </c>
      <c r="C48" s="593"/>
      <c r="D48" s="352">
        <v>412</v>
      </c>
      <c r="E48" s="440"/>
      <c r="F48" s="440"/>
      <c r="G48" s="440"/>
      <c r="H48" s="315">
        <v>2.1</v>
      </c>
      <c r="I48" s="340">
        <v>2.1</v>
      </c>
    </row>
    <row r="49" spans="1:11" ht="15.75" customHeight="1" thickBot="1" x14ac:dyDescent="0.25">
      <c r="A49" s="589"/>
      <c r="B49" s="590" t="s">
        <v>529</v>
      </c>
      <c r="C49" s="591"/>
      <c r="D49" s="447">
        <v>413</v>
      </c>
      <c r="E49" s="448"/>
      <c r="F49" s="448"/>
      <c r="G49" s="448"/>
      <c r="H49" s="449">
        <v>179.27</v>
      </c>
      <c r="I49" s="450">
        <v>209.74</v>
      </c>
    </row>
    <row r="50" spans="1:11" ht="15.6" customHeight="1" x14ac:dyDescent="0.2">
      <c r="A50" s="583" t="s">
        <v>72</v>
      </c>
      <c r="B50" s="584"/>
      <c r="C50" s="585"/>
      <c r="D50" s="457">
        <v>500</v>
      </c>
      <c r="E50" s="444"/>
      <c r="F50" s="444"/>
      <c r="G50" s="444"/>
      <c r="H50" s="396">
        <v>23970.42</v>
      </c>
      <c r="I50" s="478">
        <v>26305.08</v>
      </c>
    </row>
    <row r="51" spans="1:11" ht="42.75" customHeight="1" x14ac:dyDescent="0.2">
      <c r="A51" s="567" t="s">
        <v>440</v>
      </c>
      <c r="B51" s="592" t="s">
        <v>520</v>
      </c>
      <c r="C51" s="593"/>
      <c r="D51" s="458" t="s">
        <v>421</v>
      </c>
      <c r="E51" s="440"/>
      <c r="F51" s="440"/>
      <c r="G51" s="440"/>
      <c r="H51" s="393">
        <v>6040.32</v>
      </c>
      <c r="I51" s="397">
        <v>6096.81</v>
      </c>
    </row>
    <row r="52" spans="1:11" ht="15.75" x14ac:dyDescent="0.2">
      <c r="A52" s="567"/>
      <c r="B52" s="592" t="s">
        <v>516</v>
      </c>
      <c r="C52" s="593"/>
      <c r="D52" s="458" t="s">
        <v>259</v>
      </c>
      <c r="E52" s="440"/>
      <c r="F52" s="440"/>
      <c r="G52" s="440"/>
      <c r="H52" s="393">
        <v>4537.33</v>
      </c>
      <c r="I52" s="397">
        <v>4840.82</v>
      </c>
    </row>
    <row r="53" spans="1:11" ht="15.75" x14ac:dyDescent="0.2">
      <c r="A53" s="567"/>
      <c r="B53" s="592" t="s">
        <v>517</v>
      </c>
      <c r="C53" s="593"/>
      <c r="D53" s="458" t="s">
        <v>258</v>
      </c>
      <c r="E53" s="440"/>
      <c r="F53" s="440"/>
      <c r="G53" s="440"/>
      <c r="H53" s="393">
        <v>8722.2099999999991</v>
      </c>
      <c r="I53" s="397">
        <v>10419.129999999999</v>
      </c>
    </row>
    <row r="54" spans="1:11" ht="15.75" x14ac:dyDescent="0.2">
      <c r="A54" s="567"/>
      <c r="B54" s="592" t="s">
        <v>518</v>
      </c>
      <c r="C54" s="593"/>
      <c r="D54" s="458" t="s">
        <v>256</v>
      </c>
      <c r="E54" s="440"/>
      <c r="F54" s="440"/>
      <c r="G54" s="440"/>
      <c r="H54" s="393">
        <v>1451.5</v>
      </c>
      <c r="I54" s="397">
        <v>1292.26</v>
      </c>
    </row>
    <row r="55" spans="1:11" ht="16.5" thickBot="1" x14ac:dyDescent="0.25">
      <c r="A55" s="565"/>
      <c r="B55" s="594" t="s">
        <v>519</v>
      </c>
      <c r="C55" s="595"/>
      <c r="D55" s="459" t="s">
        <v>254</v>
      </c>
      <c r="E55" s="446"/>
      <c r="F55" s="446"/>
      <c r="G55" s="446"/>
      <c r="H55" s="398">
        <v>11.43</v>
      </c>
      <c r="I55" s="472">
        <v>45.3</v>
      </c>
      <c r="J55" s="388"/>
    </row>
    <row r="56" spans="1:11" ht="16.5" thickBot="1" x14ac:dyDescent="0.25">
      <c r="A56" s="586" t="s">
        <v>431</v>
      </c>
      <c r="B56" s="587"/>
      <c r="C56" s="588"/>
      <c r="D56" s="431">
        <v>600</v>
      </c>
      <c r="E56" s="451"/>
      <c r="F56" s="451"/>
      <c r="G56" s="451"/>
      <c r="H56" s="479">
        <v>528658.87</v>
      </c>
      <c r="I56" s="480">
        <v>604372.81999999995</v>
      </c>
      <c r="J56" s="388"/>
      <c r="K56" s="388"/>
    </row>
    <row r="58" spans="1:11" ht="15.75" x14ac:dyDescent="0.25">
      <c r="A58" s="298" t="s">
        <v>606</v>
      </c>
      <c r="B58" s="300" t="s">
        <v>611</v>
      </c>
      <c r="C58" s="255"/>
      <c r="D58" s="256"/>
      <c r="E58" s="255"/>
      <c r="F58" s="255"/>
      <c r="G58" s="255"/>
      <c r="H58" s="255"/>
      <c r="I58" s="255"/>
    </row>
    <row r="60" spans="1:11" ht="15" x14ac:dyDescent="0.2">
      <c r="C60" s="354"/>
      <c r="D60" s="354"/>
      <c r="E60" s="471"/>
      <c r="F60" s="471"/>
      <c r="G60" s="471"/>
      <c r="H60" s="471"/>
      <c r="I60" s="471"/>
    </row>
    <row r="61" spans="1:11" ht="15" x14ac:dyDescent="0.2">
      <c r="C61" s="354"/>
      <c r="D61" s="354"/>
      <c r="E61" s="471"/>
      <c r="F61" s="471"/>
      <c r="G61" s="471"/>
      <c r="H61" s="471"/>
      <c r="I61" s="471"/>
    </row>
    <row r="62" spans="1:11" ht="15" x14ac:dyDescent="0.2">
      <c r="C62" s="354"/>
      <c r="D62" s="354"/>
      <c r="E62" s="471"/>
      <c r="F62" s="471"/>
      <c r="G62" s="471"/>
      <c r="H62" s="471"/>
      <c r="I62" s="471"/>
    </row>
    <row r="63" spans="1:11" ht="15" x14ac:dyDescent="0.2">
      <c r="C63" s="354"/>
      <c r="D63" s="354"/>
      <c r="E63" s="471"/>
      <c r="F63" s="471"/>
      <c r="G63" s="471"/>
      <c r="H63" s="471"/>
      <c r="I63" s="471"/>
    </row>
    <row r="64" spans="1:11" ht="15" x14ac:dyDescent="0.2">
      <c r="C64" s="354"/>
      <c r="D64" s="354"/>
      <c r="E64" s="471"/>
      <c r="F64" s="471"/>
      <c r="G64" s="471"/>
      <c r="H64" s="471"/>
      <c r="I64" s="471"/>
    </row>
    <row r="65" spans="3:9" ht="15" x14ac:dyDescent="0.2">
      <c r="C65" s="354"/>
      <c r="D65" s="354"/>
      <c r="E65" s="471"/>
      <c r="F65" s="471"/>
      <c r="G65" s="471"/>
      <c r="H65" s="471"/>
      <c r="I65" s="471"/>
    </row>
    <row r="66" spans="3:9" ht="15" x14ac:dyDescent="0.2">
      <c r="C66" s="354"/>
      <c r="D66" s="354"/>
      <c r="E66" s="471"/>
      <c r="F66" s="471"/>
      <c r="G66" s="471"/>
      <c r="H66" s="471"/>
      <c r="I66" s="471"/>
    </row>
    <row r="67" spans="3:9" ht="15" x14ac:dyDescent="0.2">
      <c r="C67" s="354"/>
      <c r="D67" s="354"/>
      <c r="E67" s="471"/>
      <c r="F67" s="471"/>
      <c r="G67" s="471"/>
      <c r="H67" s="471"/>
      <c r="I67" s="471"/>
    </row>
    <row r="68" spans="3:9" ht="15" x14ac:dyDescent="0.2">
      <c r="C68" s="354"/>
      <c r="D68" s="354"/>
      <c r="E68" s="471"/>
      <c r="F68" s="471"/>
      <c r="G68" s="471"/>
      <c r="H68" s="471"/>
      <c r="I68" s="471"/>
    </row>
    <row r="69" spans="3:9" ht="15" x14ac:dyDescent="0.2">
      <c r="C69" s="354"/>
      <c r="D69" s="354"/>
      <c r="E69" s="471"/>
      <c r="F69" s="471"/>
      <c r="G69" s="471"/>
      <c r="H69" s="471"/>
      <c r="I69" s="471"/>
    </row>
    <row r="70" spans="3:9" ht="15" x14ac:dyDescent="0.2">
      <c r="C70" s="354"/>
      <c r="D70" s="354"/>
      <c r="E70" s="471"/>
      <c r="F70" s="471"/>
      <c r="G70" s="471"/>
      <c r="H70" s="471"/>
      <c r="I70" s="471"/>
    </row>
    <row r="71" spans="3:9" ht="15" x14ac:dyDescent="0.2">
      <c r="C71" s="354"/>
      <c r="D71" s="354"/>
      <c r="E71" s="471"/>
      <c r="F71" s="471"/>
      <c r="G71" s="471"/>
      <c r="H71" s="471"/>
      <c r="I71" s="471"/>
    </row>
    <row r="72" spans="3:9" ht="15" x14ac:dyDescent="0.2">
      <c r="C72" s="354"/>
      <c r="D72" s="354"/>
      <c r="E72" s="471"/>
      <c r="F72" s="471"/>
      <c r="G72" s="471"/>
      <c r="H72" s="471"/>
      <c r="I72" s="471"/>
    </row>
    <row r="73" spans="3:9" ht="15" x14ac:dyDescent="0.2">
      <c r="C73" s="354"/>
      <c r="D73" s="354"/>
      <c r="E73" s="471"/>
      <c r="F73" s="471"/>
      <c r="G73" s="471"/>
      <c r="H73" s="471"/>
      <c r="I73" s="471"/>
    </row>
    <row r="74" spans="3:9" ht="15" x14ac:dyDescent="0.2">
      <c r="C74" s="354"/>
      <c r="D74" s="354"/>
      <c r="E74" s="355"/>
      <c r="F74" s="355"/>
      <c r="G74" s="355"/>
      <c r="H74" s="355"/>
      <c r="I74" s="355"/>
    </row>
    <row r="75" spans="3:9" ht="15" x14ac:dyDescent="0.2">
      <c r="C75" s="354"/>
      <c r="D75" s="354"/>
      <c r="E75" s="355"/>
      <c r="F75" s="355"/>
      <c r="G75" s="355"/>
      <c r="H75" s="355"/>
      <c r="I75" s="355"/>
    </row>
    <row r="76" spans="3:9" ht="15" x14ac:dyDescent="0.2">
      <c r="C76" s="354"/>
      <c r="D76" s="354"/>
      <c r="E76" s="355"/>
      <c r="F76" s="355"/>
      <c r="G76" s="355"/>
      <c r="H76" s="355"/>
      <c r="I76" s="355"/>
    </row>
    <row r="77" spans="3:9" ht="15" x14ac:dyDescent="0.2">
      <c r="C77" s="354"/>
      <c r="D77" s="354"/>
      <c r="E77" s="355"/>
      <c r="F77" s="355"/>
      <c r="G77" s="355"/>
      <c r="H77" s="355"/>
      <c r="I77" s="355"/>
    </row>
    <row r="78" spans="3:9" ht="15" x14ac:dyDescent="0.2">
      <c r="C78" s="354"/>
      <c r="D78" s="354"/>
      <c r="E78" s="355"/>
      <c r="F78" s="355"/>
      <c r="G78" s="355"/>
      <c r="H78" s="355"/>
      <c r="I78" s="355"/>
    </row>
    <row r="79" spans="3:9" ht="15" x14ac:dyDescent="0.2">
      <c r="C79" s="354"/>
      <c r="D79" s="354"/>
      <c r="E79" s="355"/>
      <c r="F79" s="355"/>
      <c r="G79" s="355"/>
      <c r="H79" s="355"/>
      <c r="I79" s="355"/>
    </row>
    <row r="80" spans="3:9" ht="15" x14ac:dyDescent="0.2">
      <c r="C80" s="354"/>
      <c r="D80" s="354"/>
      <c r="E80" s="355"/>
      <c r="F80" s="355"/>
      <c r="G80" s="355"/>
      <c r="H80" s="355"/>
      <c r="I80" s="355"/>
    </row>
    <row r="81" spans="3:9" ht="15" x14ac:dyDescent="0.2">
      <c r="C81" s="354"/>
      <c r="D81" s="354"/>
      <c r="E81" s="355"/>
      <c r="F81" s="355"/>
      <c r="G81" s="355"/>
      <c r="H81" s="355"/>
      <c r="I81" s="355"/>
    </row>
    <row r="82" spans="3:9" ht="15" x14ac:dyDescent="0.2">
      <c r="C82" s="354"/>
      <c r="D82" s="354"/>
      <c r="E82" s="355"/>
      <c r="F82" s="355"/>
      <c r="G82" s="355"/>
      <c r="H82" s="355"/>
      <c r="I82" s="355"/>
    </row>
  </sheetData>
  <sheetProtection algorithmName="SHA-512" hashValue="8nt2Urp1n6MU173XY9oii8a2yCAxdL8JoI9B0bporHrPa3KS6FeB8QYFySnXTL1ODeUsusX8C+Tb41CwpKDKcg==" saltValue="F/CIGoJA/6tCg3emybh2SQ==" spinCount="100000" sheet="1" selectLockedCells="1"/>
  <mergeCells count="54">
    <mergeCell ref="C2:I2"/>
    <mergeCell ref="A3:C5"/>
    <mergeCell ref="A1:I1"/>
    <mergeCell ref="D3:D5"/>
    <mergeCell ref="I3:I5"/>
    <mergeCell ref="E3:G3"/>
    <mergeCell ref="H3:H5"/>
    <mergeCell ref="E4:E5"/>
    <mergeCell ref="G4:G5"/>
    <mergeCell ref="A6:C6"/>
    <mergeCell ref="A13:C13"/>
    <mergeCell ref="A12:C12"/>
    <mergeCell ref="A11:C11"/>
    <mergeCell ref="A10:C10"/>
    <mergeCell ref="A9:C9"/>
    <mergeCell ref="A8:C8"/>
    <mergeCell ref="A7:C7"/>
    <mergeCell ref="A14:C14"/>
    <mergeCell ref="A26:C26"/>
    <mergeCell ref="A27:A38"/>
    <mergeCell ref="B27:B32"/>
    <mergeCell ref="B33:B35"/>
    <mergeCell ref="B36:B38"/>
    <mergeCell ref="A20:C20"/>
    <mergeCell ref="A19:C19"/>
    <mergeCell ref="A18:C18"/>
    <mergeCell ref="A17:C17"/>
    <mergeCell ref="A16:C16"/>
    <mergeCell ref="A25:C25"/>
    <mergeCell ref="A24:C24"/>
    <mergeCell ref="A23:C23"/>
    <mergeCell ref="A22:C22"/>
    <mergeCell ref="A21:C21"/>
    <mergeCell ref="A44:C44"/>
    <mergeCell ref="A43:C43"/>
    <mergeCell ref="A42:C42"/>
    <mergeCell ref="A41:C41"/>
    <mergeCell ref="A15:C15"/>
    <mergeCell ref="A40:C40"/>
    <mergeCell ref="A39:C39"/>
    <mergeCell ref="A45:C45"/>
    <mergeCell ref="A50:C50"/>
    <mergeCell ref="A56:C56"/>
    <mergeCell ref="A46:A49"/>
    <mergeCell ref="A51:A55"/>
    <mergeCell ref="B49:C49"/>
    <mergeCell ref="B48:C48"/>
    <mergeCell ref="B47:C47"/>
    <mergeCell ref="B46:C46"/>
    <mergeCell ref="B55:C55"/>
    <mergeCell ref="B54:C54"/>
    <mergeCell ref="B53:C53"/>
    <mergeCell ref="B52:C52"/>
    <mergeCell ref="B51:C51"/>
  </mergeCells>
  <conditionalFormatting sqref="E42">
    <cfRule type="cellIs" dxfId="79" priority="485" operator="lessThan">
      <formula>$F42</formula>
    </cfRule>
  </conditionalFormatting>
  <conditionalFormatting sqref="E23:I23 E42:F42 H21:I22 H42:I49">
    <cfRule type="cellIs" dxfId="78" priority="424" stopIfTrue="1" operator="lessThan">
      <formula>0</formula>
    </cfRule>
  </conditionalFormatting>
  <conditionalFormatting sqref="H45">
    <cfRule type="cellIs" dxfId="77" priority="980" stopIfTrue="1" operator="lessThan">
      <formula>#REF!</formula>
    </cfRule>
    <cfRule type="cellIs" dxfId="76" priority="981" operator="lessThan">
      <formula>SUM($H$46:$H$49)</formula>
    </cfRule>
  </conditionalFormatting>
  <conditionalFormatting sqref="I45">
    <cfRule type="cellIs" dxfId="75" priority="982" stopIfTrue="1" operator="lessThan">
      <formula>#REF!</formula>
    </cfRule>
    <cfRule type="cellIs" dxfId="74" priority="983" operator="lessThan">
      <formula>SUM($I$46:$I$49)</formula>
    </cfRule>
  </conditionalFormatting>
  <conditionalFormatting sqref="E23">
    <cfRule type="cellIs" dxfId="73" priority="991" stopIfTrue="1" operator="lessThan">
      <formula>#REF!</formula>
    </cfRule>
    <cfRule type="cellIs" dxfId="72" priority="992" operator="lessThan">
      <formula>$F$23</formula>
    </cfRule>
  </conditionalFormatting>
  <conditionalFormatting sqref="G23">
    <cfRule type="cellIs" dxfId="71" priority="1013" stopIfTrue="1" operator="lessThan">
      <formula>#REF!</formula>
    </cfRule>
    <cfRule type="cellIs" dxfId="70" priority="1014" operator="greaterThan">
      <formula>$E$23</formula>
    </cfRule>
  </conditionalFormatting>
  <conditionalFormatting sqref="E42">
    <cfRule type="cellIs" dxfId="69" priority="1081" stopIfTrue="1" operator="lessThan">
      <formula>#REF!</formula>
    </cfRule>
    <cfRule type="cellIs" dxfId="68" priority="1082" stopIfTrue="1" operator="lessThan">
      <formula>#REF!</formula>
    </cfRule>
  </conditionalFormatting>
  <conditionalFormatting sqref="I21">
    <cfRule type="cellIs" dxfId="67" priority="1103" stopIfTrue="1" operator="lessThan">
      <formula>#REF!</formula>
    </cfRule>
  </conditionalFormatting>
  <conditionalFormatting sqref="I22">
    <cfRule type="cellIs" dxfId="66" priority="1104" stopIfTrue="1" operator="lessThan">
      <formula>#REF!</formula>
    </cfRule>
  </conditionalFormatting>
  <conditionalFormatting sqref="I23">
    <cfRule type="cellIs" dxfId="65" priority="1105" stopIfTrue="1" operator="lessThan">
      <formula>#REF!</formula>
    </cfRule>
  </conditionalFormatting>
  <conditionalFormatting sqref="I42">
    <cfRule type="cellIs" dxfId="64" priority="1124" stopIfTrue="1" operator="lessThan">
      <formula>#REF!</formula>
    </cfRule>
  </conditionalFormatting>
  <conditionalFormatting sqref="I43">
    <cfRule type="cellIs" dxfId="63" priority="1125" stopIfTrue="1" operator="lessThan">
      <formula>#REF!</formula>
    </cfRule>
  </conditionalFormatting>
  <conditionalFormatting sqref="I44">
    <cfRule type="cellIs" dxfId="62" priority="1126" stopIfTrue="1" operator="lessThan">
      <formula>#REF!</formula>
    </cfRule>
  </conditionalFormatting>
  <conditionalFormatting sqref="I46">
    <cfRule type="cellIs" dxfId="61" priority="1127" stopIfTrue="1" operator="lessThan">
      <formula>#REF!</formula>
    </cfRule>
  </conditionalFormatting>
  <conditionalFormatting sqref="I47">
    <cfRule type="cellIs" dxfId="60" priority="1128" stopIfTrue="1" operator="lessThan">
      <formula>#REF!</formula>
    </cfRule>
  </conditionalFormatting>
  <conditionalFormatting sqref="I48">
    <cfRule type="cellIs" dxfId="59" priority="1129" stopIfTrue="1" operator="lessThan">
      <formula>#REF!</formula>
    </cfRule>
  </conditionalFormatting>
  <conditionalFormatting sqref="I49">
    <cfRule type="cellIs" dxfId="58" priority="1130" stopIfTrue="1" operator="lessThan">
      <formula>#REF!</formula>
    </cfRule>
  </conditionalFormatting>
  <conditionalFormatting sqref="H21">
    <cfRule type="cellIs" dxfId="57" priority="1150" stopIfTrue="1" operator="lessThan">
      <formula>#REF!</formula>
    </cfRule>
  </conditionalFormatting>
  <conditionalFormatting sqref="H22">
    <cfRule type="cellIs" dxfId="56" priority="1151" stopIfTrue="1" operator="lessThan">
      <formula>#REF!</formula>
    </cfRule>
  </conditionalFormatting>
  <conditionalFormatting sqref="H23">
    <cfRule type="cellIs" dxfId="55" priority="1152" stopIfTrue="1" operator="lessThan">
      <formula>#REF!</formula>
    </cfRule>
  </conditionalFormatting>
  <conditionalFormatting sqref="H42">
    <cfRule type="cellIs" dxfId="54" priority="1171" stopIfTrue="1" operator="lessThan">
      <formula>#REF!</formula>
    </cfRule>
  </conditionalFormatting>
  <conditionalFormatting sqref="H43">
    <cfRule type="cellIs" dxfId="53" priority="1172" stopIfTrue="1" operator="lessThan">
      <formula>#REF!</formula>
    </cfRule>
  </conditionalFormatting>
  <conditionalFormatting sqref="H44">
    <cfRule type="cellIs" dxfId="52" priority="1173" stopIfTrue="1" operator="lessThan">
      <formula>#REF!</formula>
    </cfRule>
  </conditionalFormatting>
  <conditionalFormatting sqref="H46">
    <cfRule type="cellIs" dxfId="51" priority="1174" stopIfTrue="1" operator="lessThan">
      <formula>#REF!</formula>
    </cfRule>
  </conditionalFormatting>
  <conditionalFormatting sqref="H47">
    <cfRule type="cellIs" dxfId="50" priority="1175" stopIfTrue="1" operator="lessThan">
      <formula>#REF!</formula>
    </cfRule>
  </conditionalFormatting>
  <conditionalFormatting sqref="H48">
    <cfRule type="cellIs" dxfId="49" priority="1176" stopIfTrue="1" operator="lessThan">
      <formula>#REF!</formula>
    </cfRule>
  </conditionalFormatting>
  <conditionalFormatting sqref="H49">
    <cfRule type="cellIs" dxfId="48" priority="1177" stopIfTrue="1" operator="lessThan">
      <formula>#REF!</formula>
    </cfRule>
  </conditionalFormatting>
  <conditionalFormatting sqref="E21:G22">
    <cfRule type="notContainsBlanks" dxfId="47" priority="5">
      <formula>LEN(TRIM(E21))&gt;0</formula>
    </cfRule>
  </conditionalFormatting>
  <conditionalFormatting sqref="E24:G25">
    <cfRule type="notContainsBlanks" dxfId="46" priority="4">
      <formula>LEN(TRIM(E24))&gt;0</formula>
    </cfRule>
  </conditionalFormatting>
  <conditionalFormatting sqref="E43:G44">
    <cfRule type="notContainsBlanks" dxfId="45" priority="3">
      <formula>LEN(TRIM(E43))&gt;0</formula>
    </cfRule>
  </conditionalFormatting>
  <conditionalFormatting sqref="G42">
    <cfRule type="notContainsBlanks" dxfId="44" priority="2">
      <formula>LEN(TRIM(G42))&gt;0</formula>
    </cfRule>
  </conditionalFormatting>
  <conditionalFormatting sqref="E45:G56">
    <cfRule type="notContainsBlanks" dxfId="43" priority="1">
      <formula>LEN(TRIM(E45))&gt;0</formula>
    </cfRule>
  </conditionalFormatting>
  <pageMargins left="0.70866141732283472" right="0.70866141732283472" top="0.74803149606299213" bottom="0.74803149606299213" header="0.31496062992125984" footer="0.31496062992125984"/>
  <pageSetup paperSize="9" scale="69" orientation="portrait" r:id="rId1"/>
  <ignoredErrors>
    <ignoredError sqref="D43:D4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D13"/>
  <sheetViews>
    <sheetView workbookViewId="0">
      <selection activeCell="C4" sqref="C4:D10"/>
    </sheetView>
  </sheetViews>
  <sheetFormatPr defaultRowHeight="15" x14ac:dyDescent="0.25"/>
  <cols>
    <col min="1" max="1" width="39.7109375" customWidth="1"/>
    <col min="3" max="3" width="10.28515625" customWidth="1"/>
    <col min="4" max="4" width="13.85546875" customWidth="1"/>
  </cols>
  <sheetData>
    <row r="1" spans="1:4" ht="74.25" customHeight="1" thickBot="1" x14ac:dyDescent="0.3">
      <c r="A1" s="575" t="s">
        <v>417</v>
      </c>
      <c r="B1" s="575"/>
      <c r="C1" s="575"/>
      <c r="D1" s="575"/>
    </row>
    <row r="2" spans="1:4" ht="45" x14ac:dyDescent="0.25">
      <c r="A2" s="227"/>
      <c r="B2" s="228" t="s">
        <v>1</v>
      </c>
      <c r="C2" s="228" t="s">
        <v>406</v>
      </c>
      <c r="D2" s="229" t="s">
        <v>393</v>
      </c>
    </row>
    <row r="3" spans="1:4" ht="15.75" thickBot="1" x14ac:dyDescent="0.3">
      <c r="A3" s="241" t="s">
        <v>6</v>
      </c>
      <c r="B3" s="242" t="s">
        <v>7</v>
      </c>
      <c r="C3" s="242">
        <v>1</v>
      </c>
      <c r="D3" s="243">
        <v>2</v>
      </c>
    </row>
    <row r="4" spans="1:4" ht="16.5" thickBot="1" x14ac:dyDescent="0.3">
      <c r="A4" s="248" t="s">
        <v>407</v>
      </c>
      <c r="B4" s="238" t="s">
        <v>15</v>
      </c>
      <c r="C4" s="249">
        <f>C6+C7+C8</f>
        <v>0</v>
      </c>
      <c r="D4" s="250">
        <f>D6+D7+D8</f>
        <v>0</v>
      </c>
    </row>
    <row r="5" spans="1:4" x14ac:dyDescent="0.25">
      <c r="A5" s="244" t="s">
        <v>408</v>
      </c>
      <c r="B5" s="245"/>
      <c r="C5" s="246"/>
      <c r="D5" s="247"/>
    </row>
    <row r="6" spans="1:4" x14ac:dyDescent="0.25">
      <c r="A6" s="226" t="s">
        <v>409</v>
      </c>
      <c r="B6" s="232" t="s">
        <v>16</v>
      </c>
      <c r="C6" s="230"/>
      <c r="D6" s="231"/>
    </row>
    <row r="7" spans="1:4" x14ac:dyDescent="0.25">
      <c r="A7" s="226" t="s">
        <v>410</v>
      </c>
      <c r="B7" s="232" t="s">
        <v>17</v>
      </c>
      <c r="C7" s="230"/>
      <c r="D7" s="231"/>
    </row>
    <row r="8" spans="1:4" ht="15.75" thickBot="1" x14ac:dyDescent="0.3">
      <c r="A8" s="233" t="s">
        <v>413</v>
      </c>
      <c r="B8" s="234" t="s">
        <v>109</v>
      </c>
      <c r="C8" s="235"/>
      <c r="D8" s="236"/>
    </row>
    <row r="9" spans="1:4" ht="15.75" thickBot="1" x14ac:dyDescent="0.3">
      <c r="A9" s="237" t="s">
        <v>411</v>
      </c>
      <c r="B9" s="238" t="s">
        <v>18</v>
      </c>
      <c r="C9" s="239"/>
      <c r="D9" s="240"/>
    </row>
    <row r="10" spans="1:4" ht="15.75" thickBot="1" x14ac:dyDescent="0.3">
      <c r="A10" s="237" t="s">
        <v>412</v>
      </c>
      <c r="B10" s="238" t="s">
        <v>27</v>
      </c>
      <c r="C10" s="239"/>
      <c r="D10" s="240"/>
    </row>
    <row r="12" spans="1:4" x14ac:dyDescent="0.25">
      <c r="A12" s="252"/>
      <c r="B12" s="252"/>
      <c r="C12" s="252"/>
      <c r="D12" s="252"/>
    </row>
    <row r="13" spans="1:4" ht="20.25" customHeight="1" x14ac:dyDescent="0.25">
      <c r="A13" s="252"/>
      <c r="B13" s="252"/>
      <c r="C13" s="252"/>
      <c r="D13" s="25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6"/>
    <pageSetUpPr fitToPage="1"/>
  </sheetPr>
  <dimension ref="A1:O43"/>
  <sheetViews>
    <sheetView topLeftCell="A25" zoomScale="70" zoomScaleNormal="70" zoomScalePageLayoutView="85" workbookViewId="0">
      <selection activeCell="E17" sqref="E17"/>
    </sheetView>
  </sheetViews>
  <sheetFormatPr defaultColWidth="9.140625" defaultRowHeight="15" x14ac:dyDescent="0.25"/>
  <cols>
    <col min="1" max="1" width="9.140625" style="251"/>
    <col min="2" max="2" width="29.42578125" style="251" customWidth="1"/>
    <col min="3" max="3" width="7.5703125" style="254" customWidth="1"/>
    <col min="4" max="4" width="11.42578125" style="251" customWidth="1"/>
    <col min="5" max="5" width="11" style="251" customWidth="1"/>
    <col min="6" max="6" width="10.42578125" style="251" customWidth="1"/>
    <col min="7" max="7" width="17.28515625" style="251" customWidth="1"/>
    <col min="8" max="8" width="9.85546875" style="251" bestFit="1" customWidth="1"/>
    <col min="9" max="9" width="11" style="251" bestFit="1" customWidth="1"/>
    <col min="10" max="10" width="11" style="251" customWidth="1"/>
    <col min="11" max="11" width="9.5703125" style="251" bestFit="1" customWidth="1"/>
    <col min="12" max="12" width="11" style="251" bestFit="1" customWidth="1"/>
    <col min="13" max="13" width="11" style="251" customWidth="1"/>
    <col min="14" max="14" width="12" style="251" customWidth="1"/>
    <col min="15" max="15" width="12.7109375" style="251" customWidth="1"/>
    <col min="16" max="16384" width="9.140625" style="8"/>
  </cols>
  <sheetData>
    <row r="1" spans="1:15" ht="36" customHeight="1" thickBot="1" x14ac:dyDescent="0.3">
      <c r="B1" s="629" t="s">
        <v>473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</row>
    <row r="2" spans="1:15" ht="78.75" hidden="1" customHeight="1" thickBot="1" x14ac:dyDescent="0.3">
      <c r="B2" s="630" t="s">
        <v>388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</row>
    <row r="3" spans="1:15" ht="24" customHeight="1" x14ac:dyDescent="0.25">
      <c r="A3" s="631" t="s">
        <v>45</v>
      </c>
      <c r="B3" s="632"/>
      <c r="C3" s="638" t="s">
        <v>451</v>
      </c>
      <c r="D3" s="632" t="s">
        <v>95</v>
      </c>
      <c r="E3" s="632" t="s">
        <v>94</v>
      </c>
      <c r="F3" s="632" t="s">
        <v>83</v>
      </c>
      <c r="G3" s="642" t="s">
        <v>591</v>
      </c>
      <c r="H3" s="642"/>
      <c r="I3" s="642"/>
      <c r="J3" s="642"/>
      <c r="K3" s="642"/>
      <c r="L3" s="642"/>
      <c r="M3" s="642"/>
      <c r="N3" s="632" t="s">
        <v>595</v>
      </c>
      <c r="O3" s="640" t="s">
        <v>596</v>
      </c>
    </row>
    <row r="4" spans="1:15" ht="90" customHeight="1" thickBot="1" x14ac:dyDescent="0.3">
      <c r="A4" s="633"/>
      <c r="B4" s="634"/>
      <c r="C4" s="639"/>
      <c r="D4" s="634"/>
      <c r="E4" s="634"/>
      <c r="F4" s="634"/>
      <c r="G4" s="322" t="s">
        <v>130</v>
      </c>
      <c r="H4" s="322" t="s">
        <v>85</v>
      </c>
      <c r="I4" s="322" t="s">
        <v>86</v>
      </c>
      <c r="J4" s="322" t="s">
        <v>87</v>
      </c>
      <c r="K4" s="322" t="s">
        <v>88</v>
      </c>
      <c r="L4" s="322" t="s">
        <v>89</v>
      </c>
      <c r="M4" s="322" t="s">
        <v>90</v>
      </c>
      <c r="N4" s="634"/>
      <c r="O4" s="641"/>
    </row>
    <row r="5" spans="1:15" ht="15.75" thickBot="1" x14ac:dyDescent="0.3">
      <c r="A5" s="635" t="s">
        <v>6</v>
      </c>
      <c r="B5" s="636"/>
      <c r="C5" s="432" t="s">
        <v>7</v>
      </c>
      <c r="D5" s="389">
        <v>1</v>
      </c>
      <c r="E5" s="389">
        <v>2</v>
      </c>
      <c r="F5" s="389">
        <v>3</v>
      </c>
      <c r="G5" s="389">
        <v>4</v>
      </c>
      <c r="H5" s="389">
        <v>5</v>
      </c>
      <c r="I5" s="389">
        <v>6</v>
      </c>
      <c r="J5" s="389">
        <v>7</v>
      </c>
      <c r="K5" s="389">
        <v>8</v>
      </c>
      <c r="L5" s="389">
        <v>9</v>
      </c>
      <c r="M5" s="389">
        <v>10</v>
      </c>
      <c r="N5" s="389">
        <v>11</v>
      </c>
      <c r="O5" s="390">
        <v>12</v>
      </c>
    </row>
    <row r="6" spans="1:15" ht="17.25" customHeight="1" x14ac:dyDescent="0.25">
      <c r="A6" s="625" t="s">
        <v>96</v>
      </c>
      <c r="B6" s="626"/>
      <c r="C6" s="435" t="s">
        <v>15</v>
      </c>
      <c r="D6" s="385">
        <v>177431.34</v>
      </c>
      <c r="E6" s="385">
        <v>782379.64</v>
      </c>
      <c r="F6" s="385">
        <v>44.09</v>
      </c>
      <c r="G6" s="385">
        <v>21941.29</v>
      </c>
      <c r="H6" s="385">
        <v>8725.51</v>
      </c>
      <c r="I6" s="385">
        <v>33407.589999999997</v>
      </c>
      <c r="J6" s="385">
        <v>8219.0499999999993</v>
      </c>
      <c r="K6" s="385">
        <v>1188.3</v>
      </c>
      <c r="L6" s="385">
        <v>64804.55</v>
      </c>
      <c r="M6" s="385">
        <v>138286.29</v>
      </c>
      <c r="N6" s="385">
        <v>135432.48000000001</v>
      </c>
      <c r="O6" s="386">
        <v>173.1</v>
      </c>
    </row>
    <row r="7" spans="1:15" ht="17.25" customHeight="1" x14ac:dyDescent="0.25">
      <c r="A7" s="538" t="s">
        <v>478</v>
      </c>
      <c r="B7" s="460" t="s">
        <v>530</v>
      </c>
      <c r="C7" s="433" t="s">
        <v>16</v>
      </c>
      <c r="D7" s="376">
        <v>127032.16</v>
      </c>
      <c r="E7" s="376">
        <v>588814.16</v>
      </c>
      <c r="F7" s="376">
        <v>46.35</v>
      </c>
      <c r="G7" s="376">
        <v>15223.86</v>
      </c>
      <c r="H7" s="376">
        <v>4768.6400000000003</v>
      </c>
      <c r="I7" s="376">
        <v>25189.9</v>
      </c>
      <c r="J7" s="376">
        <v>5438.23</v>
      </c>
      <c r="K7" s="376">
        <v>706.26</v>
      </c>
      <c r="L7" s="376">
        <v>46997.4</v>
      </c>
      <c r="M7" s="376">
        <v>98324.3</v>
      </c>
      <c r="N7" s="376">
        <v>96438.81</v>
      </c>
      <c r="O7" s="387">
        <v>163.78</v>
      </c>
    </row>
    <row r="8" spans="1:15" ht="17.25" customHeight="1" x14ac:dyDescent="0.25">
      <c r="A8" s="538"/>
      <c r="B8" s="460" t="s">
        <v>579</v>
      </c>
      <c r="C8" s="433" t="s">
        <v>17</v>
      </c>
      <c r="D8" s="376">
        <v>30036.95</v>
      </c>
      <c r="E8" s="376">
        <v>117861.31</v>
      </c>
      <c r="F8" s="376">
        <v>39.24</v>
      </c>
      <c r="G8" s="376">
        <v>4180.45</v>
      </c>
      <c r="H8" s="376">
        <v>1763.16</v>
      </c>
      <c r="I8" s="376">
        <v>4917.6400000000003</v>
      </c>
      <c r="J8" s="376">
        <v>1641.14</v>
      </c>
      <c r="K8" s="376">
        <v>288.41000000000003</v>
      </c>
      <c r="L8" s="376">
        <v>10034.94</v>
      </c>
      <c r="M8" s="376">
        <v>22825.759999999998</v>
      </c>
      <c r="N8" s="376">
        <v>22410.52</v>
      </c>
      <c r="O8" s="387">
        <v>190.14</v>
      </c>
    </row>
    <row r="9" spans="1:15" ht="17.25" customHeight="1" x14ac:dyDescent="0.25">
      <c r="A9" s="538"/>
      <c r="B9" s="460" t="s">
        <v>532</v>
      </c>
      <c r="C9" s="433" t="s">
        <v>109</v>
      </c>
      <c r="D9" s="376">
        <v>14847.02</v>
      </c>
      <c r="E9" s="376">
        <v>36096.080000000002</v>
      </c>
      <c r="F9" s="376">
        <v>24.31</v>
      </c>
      <c r="G9" s="376">
        <v>1673.32</v>
      </c>
      <c r="H9" s="376">
        <v>1535.34</v>
      </c>
      <c r="I9" s="376">
        <v>1841.21</v>
      </c>
      <c r="J9" s="376">
        <v>643.13</v>
      </c>
      <c r="K9" s="376">
        <v>146.94</v>
      </c>
      <c r="L9" s="376">
        <v>5020.1400000000003</v>
      </c>
      <c r="M9" s="376">
        <v>10860.08</v>
      </c>
      <c r="N9" s="376">
        <v>10414.15</v>
      </c>
      <c r="O9" s="387">
        <v>288.51</v>
      </c>
    </row>
    <row r="10" spans="1:15" ht="17.25" customHeight="1" x14ac:dyDescent="0.25">
      <c r="A10" s="538"/>
      <c r="B10" s="460" t="s">
        <v>553</v>
      </c>
      <c r="C10" s="433" t="s">
        <v>209</v>
      </c>
      <c r="D10" s="376">
        <v>5515.21</v>
      </c>
      <c r="E10" s="376">
        <v>39608.089999999997</v>
      </c>
      <c r="F10" s="376">
        <v>71.819999999999993</v>
      </c>
      <c r="G10" s="376">
        <v>863.66</v>
      </c>
      <c r="H10" s="376">
        <v>658.36</v>
      </c>
      <c r="I10" s="376">
        <v>1458.84</v>
      </c>
      <c r="J10" s="376">
        <v>496.55</v>
      </c>
      <c r="K10" s="376">
        <v>46.68</v>
      </c>
      <c r="L10" s="376">
        <v>2752.07</v>
      </c>
      <c r="M10" s="376">
        <v>6276.16</v>
      </c>
      <c r="N10" s="376">
        <v>6169.01</v>
      </c>
      <c r="O10" s="387">
        <v>155.75</v>
      </c>
    </row>
    <row r="11" spans="1:15" ht="17.25" customHeight="1" x14ac:dyDescent="0.25">
      <c r="A11" s="623" t="s">
        <v>97</v>
      </c>
      <c r="B11" s="624"/>
      <c r="C11" s="433" t="s">
        <v>18</v>
      </c>
      <c r="D11" s="376">
        <v>42840.41</v>
      </c>
      <c r="E11" s="376">
        <v>145101.39000000001</v>
      </c>
      <c r="F11" s="376">
        <v>33.869999999999997</v>
      </c>
      <c r="G11" s="376">
        <v>6847.28</v>
      </c>
      <c r="H11" s="376">
        <v>2549.41</v>
      </c>
      <c r="I11" s="376">
        <v>14330.14</v>
      </c>
      <c r="J11" s="376">
        <v>2492.96</v>
      </c>
      <c r="K11" s="376">
        <v>266.89</v>
      </c>
      <c r="L11" s="376">
        <v>21919.39</v>
      </c>
      <c r="M11" s="376">
        <v>48406.080000000002</v>
      </c>
      <c r="N11" s="376">
        <v>47680.52</v>
      </c>
      <c r="O11" s="387">
        <v>328.6</v>
      </c>
    </row>
    <row r="12" spans="1:15" ht="17.25" customHeight="1" x14ac:dyDescent="0.25">
      <c r="A12" s="538" t="s">
        <v>478</v>
      </c>
      <c r="B12" s="460" t="s">
        <v>530</v>
      </c>
      <c r="C12" s="433" t="s">
        <v>19</v>
      </c>
      <c r="D12" s="376">
        <v>41752.379999999997</v>
      </c>
      <c r="E12" s="376">
        <v>143011.01</v>
      </c>
      <c r="F12" s="376">
        <v>34.25</v>
      </c>
      <c r="G12" s="376">
        <v>6721.65</v>
      </c>
      <c r="H12" s="376">
        <v>2452.73</v>
      </c>
      <c r="I12" s="376">
        <v>14089.7</v>
      </c>
      <c r="J12" s="376">
        <v>2427.39</v>
      </c>
      <c r="K12" s="376">
        <v>261.92</v>
      </c>
      <c r="L12" s="376">
        <v>21520.97</v>
      </c>
      <c r="M12" s="376">
        <v>47474.36</v>
      </c>
      <c r="N12" s="376">
        <v>46838.83</v>
      </c>
      <c r="O12" s="387">
        <v>327.52</v>
      </c>
    </row>
    <row r="13" spans="1:15" ht="17.25" customHeight="1" x14ac:dyDescent="0.25">
      <c r="A13" s="538"/>
      <c r="B13" s="460" t="s">
        <v>531</v>
      </c>
      <c r="C13" s="433" t="s">
        <v>20</v>
      </c>
      <c r="D13" s="376">
        <v>1088.03</v>
      </c>
      <c r="E13" s="376">
        <v>2090.38</v>
      </c>
      <c r="F13" s="376">
        <v>19.21</v>
      </c>
      <c r="G13" s="376">
        <v>125.63</v>
      </c>
      <c r="H13" s="376">
        <v>96.68</v>
      </c>
      <c r="I13" s="376">
        <v>240.44</v>
      </c>
      <c r="J13" s="376">
        <v>65.569999999999993</v>
      </c>
      <c r="K13" s="376">
        <v>4.97</v>
      </c>
      <c r="L13" s="376">
        <v>398.42</v>
      </c>
      <c r="M13" s="376">
        <v>931.71</v>
      </c>
      <c r="N13" s="376">
        <v>841.69</v>
      </c>
      <c r="O13" s="387">
        <v>402.65</v>
      </c>
    </row>
    <row r="14" spans="1:15" ht="17.25" customHeight="1" x14ac:dyDescent="0.25">
      <c r="A14" s="623" t="s">
        <v>414</v>
      </c>
      <c r="B14" s="624"/>
      <c r="C14" s="433" t="s">
        <v>27</v>
      </c>
      <c r="D14" s="376">
        <v>141.04</v>
      </c>
      <c r="E14" s="376">
        <v>110.34</v>
      </c>
      <c r="F14" s="376">
        <v>7.82</v>
      </c>
      <c r="G14" s="376">
        <v>12.64</v>
      </c>
      <c r="H14" s="376">
        <v>4.17</v>
      </c>
      <c r="I14" s="376">
        <v>20.73</v>
      </c>
      <c r="J14" s="376">
        <v>4.49</v>
      </c>
      <c r="K14" s="376">
        <v>0.56000000000000005</v>
      </c>
      <c r="L14" s="376">
        <v>58.75</v>
      </c>
      <c r="M14" s="376">
        <v>101.32</v>
      </c>
      <c r="N14" s="376">
        <v>101.32</v>
      </c>
      <c r="O14" s="387">
        <v>918.28</v>
      </c>
    </row>
    <row r="15" spans="1:15" ht="17.25" customHeight="1" x14ac:dyDescent="0.25">
      <c r="A15" s="623" t="s">
        <v>419</v>
      </c>
      <c r="B15" s="624"/>
      <c r="C15" s="433" t="s">
        <v>30</v>
      </c>
      <c r="D15" s="376">
        <v>82.63</v>
      </c>
      <c r="E15" s="376">
        <v>89</v>
      </c>
      <c r="F15" s="376">
        <v>10.77</v>
      </c>
      <c r="G15" s="376">
        <v>4.0199999999999996</v>
      </c>
      <c r="H15" s="376">
        <v>14.47</v>
      </c>
      <c r="I15" s="376">
        <v>7.18</v>
      </c>
      <c r="J15" s="376">
        <v>1.89</v>
      </c>
      <c r="K15" s="376">
        <v>0</v>
      </c>
      <c r="L15" s="376">
        <v>10.32</v>
      </c>
      <c r="M15" s="376">
        <v>37.869999999999997</v>
      </c>
      <c r="N15" s="376">
        <v>37.869999999999997</v>
      </c>
      <c r="O15" s="387">
        <v>425.47</v>
      </c>
    </row>
    <row r="16" spans="1:15" ht="17.25" customHeight="1" x14ac:dyDescent="0.25">
      <c r="A16" s="623" t="s">
        <v>605</v>
      </c>
      <c r="B16" s="624"/>
      <c r="C16" s="433" t="s">
        <v>31</v>
      </c>
      <c r="D16" s="376">
        <v>12.16</v>
      </c>
      <c r="E16" s="376">
        <v>15</v>
      </c>
      <c r="F16" s="376">
        <v>12.34</v>
      </c>
      <c r="G16" s="376">
        <v>1.72</v>
      </c>
      <c r="H16" s="376">
        <v>0.5</v>
      </c>
      <c r="I16" s="376">
        <v>0.79</v>
      </c>
      <c r="J16" s="376">
        <v>1.21</v>
      </c>
      <c r="K16" s="376">
        <v>0</v>
      </c>
      <c r="L16" s="376">
        <v>6.48</v>
      </c>
      <c r="M16" s="376">
        <v>10.71</v>
      </c>
      <c r="N16" s="376">
        <v>10.71</v>
      </c>
      <c r="O16" s="387">
        <v>713.67</v>
      </c>
    </row>
    <row r="17" spans="1:15" ht="17.25" customHeight="1" x14ac:dyDescent="0.25">
      <c r="A17" s="623" t="s">
        <v>51</v>
      </c>
      <c r="B17" s="624"/>
      <c r="C17" s="433" t="s">
        <v>42</v>
      </c>
      <c r="D17" s="440"/>
      <c r="E17" s="327">
        <v>0</v>
      </c>
      <c r="F17" s="440"/>
      <c r="G17" s="323">
        <v>0</v>
      </c>
      <c r="H17" s="323">
        <v>0</v>
      </c>
      <c r="I17" s="323">
        <v>0</v>
      </c>
      <c r="J17" s="323">
        <v>0</v>
      </c>
      <c r="K17" s="323">
        <v>0</v>
      </c>
      <c r="L17" s="323">
        <v>0</v>
      </c>
      <c r="M17" s="324">
        <v>0</v>
      </c>
      <c r="N17" s="326">
        <v>0</v>
      </c>
      <c r="O17" s="325">
        <v>0</v>
      </c>
    </row>
    <row r="18" spans="1:15" ht="17.25" customHeight="1" x14ac:dyDescent="0.25">
      <c r="A18" s="623" t="s">
        <v>55</v>
      </c>
      <c r="B18" s="624"/>
      <c r="C18" s="433" t="s">
        <v>110</v>
      </c>
      <c r="D18" s="393">
        <v>3292.94</v>
      </c>
      <c r="E18" s="393">
        <v>173341.74</v>
      </c>
      <c r="F18" s="393">
        <v>526.4</v>
      </c>
      <c r="G18" s="393">
        <v>597.05999999999995</v>
      </c>
      <c r="H18" s="393">
        <v>930.45</v>
      </c>
      <c r="I18" s="393">
        <v>1129.26</v>
      </c>
      <c r="J18" s="393">
        <v>286.18</v>
      </c>
      <c r="K18" s="393">
        <v>8.5</v>
      </c>
      <c r="L18" s="393">
        <v>2331.79</v>
      </c>
      <c r="M18" s="393">
        <v>5283.25</v>
      </c>
      <c r="N18" s="393">
        <v>5283.25</v>
      </c>
      <c r="O18" s="397">
        <v>30.48</v>
      </c>
    </row>
    <row r="19" spans="1:15" ht="17.25" customHeight="1" x14ac:dyDescent="0.25">
      <c r="A19" s="623" t="s">
        <v>99</v>
      </c>
      <c r="B19" s="624"/>
      <c r="C19" s="433" t="s">
        <v>111</v>
      </c>
      <c r="D19" s="393">
        <v>0.15</v>
      </c>
      <c r="E19" s="393">
        <v>0.5</v>
      </c>
      <c r="F19" s="393">
        <v>33.33</v>
      </c>
      <c r="G19" s="393">
        <v>0</v>
      </c>
      <c r="H19" s="393">
        <v>0.05</v>
      </c>
      <c r="I19" s="393">
        <v>0.03</v>
      </c>
      <c r="J19" s="393">
        <v>0.02</v>
      </c>
      <c r="K19" s="393">
        <v>0</v>
      </c>
      <c r="L19" s="393">
        <v>0</v>
      </c>
      <c r="M19" s="393">
        <v>0.11</v>
      </c>
      <c r="N19" s="393">
        <v>0.11</v>
      </c>
      <c r="O19" s="397">
        <v>211.92</v>
      </c>
    </row>
    <row r="20" spans="1:15" ht="17.25" customHeight="1" x14ac:dyDescent="0.25">
      <c r="A20" s="623" t="s">
        <v>54</v>
      </c>
      <c r="B20" s="624"/>
      <c r="C20" s="433" t="s">
        <v>113</v>
      </c>
      <c r="D20" s="393">
        <v>257.70999999999998</v>
      </c>
      <c r="E20" s="393">
        <v>5634.23</v>
      </c>
      <c r="F20" s="393">
        <v>218.63</v>
      </c>
      <c r="G20" s="393">
        <v>163.61000000000001</v>
      </c>
      <c r="H20" s="393">
        <v>215.28</v>
      </c>
      <c r="I20" s="393">
        <v>135.41999999999999</v>
      </c>
      <c r="J20" s="393">
        <v>65.48</v>
      </c>
      <c r="K20" s="393">
        <v>8.3800000000000008</v>
      </c>
      <c r="L20" s="393">
        <v>201.48</v>
      </c>
      <c r="M20" s="393">
        <v>789.65</v>
      </c>
      <c r="N20" s="393">
        <v>786.65</v>
      </c>
      <c r="O20" s="397">
        <v>139.62</v>
      </c>
    </row>
    <row r="21" spans="1:15" ht="17.25" customHeight="1" x14ac:dyDescent="0.25">
      <c r="A21" s="623" t="s">
        <v>600</v>
      </c>
      <c r="B21" s="624"/>
      <c r="C21" s="433" t="s">
        <v>112</v>
      </c>
      <c r="D21" s="393">
        <v>251450</v>
      </c>
      <c r="E21" s="393">
        <v>8372.2000000000007</v>
      </c>
      <c r="F21" s="393">
        <v>33.299999999999997</v>
      </c>
      <c r="G21" s="393">
        <v>3934.51</v>
      </c>
      <c r="H21" s="393">
        <v>289.12</v>
      </c>
      <c r="I21" s="393">
        <v>729.38</v>
      </c>
      <c r="J21" s="393">
        <v>1830.71</v>
      </c>
      <c r="K21" s="393">
        <v>1471.6</v>
      </c>
      <c r="L21" s="393">
        <v>3787.77</v>
      </c>
      <c r="M21" s="393">
        <v>12043.09</v>
      </c>
      <c r="N21" s="393">
        <v>12043.09</v>
      </c>
      <c r="O21" s="397">
        <v>1438.46</v>
      </c>
    </row>
    <row r="22" spans="1:15" ht="17.25" customHeight="1" x14ac:dyDescent="0.25">
      <c r="A22" s="623" t="s">
        <v>57</v>
      </c>
      <c r="B22" s="624"/>
      <c r="C22" s="433" t="s">
        <v>114</v>
      </c>
      <c r="D22" s="393">
        <v>323.47000000000003</v>
      </c>
      <c r="E22" s="393">
        <v>14495.8</v>
      </c>
      <c r="F22" s="393">
        <v>448.13</v>
      </c>
      <c r="G22" s="393">
        <v>894.34</v>
      </c>
      <c r="H22" s="393">
        <v>197.58</v>
      </c>
      <c r="I22" s="393">
        <v>190.14</v>
      </c>
      <c r="J22" s="393">
        <v>96.1</v>
      </c>
      <c r="K22" s="393">
        <v>70.599999999999994</v>
      </c>
      <c r="L22" s="393">
        <v>1033.44</v>
      </c>
      <c r="M22" s="393">
        <v>2482.1999999999998</v>
      </c>
      <c r="N22" s="393">
        <v>2482.1999999999998</v>
      </c>
      <c r="O22" s="397">
        <v>171.24</v>
      </c>
    </row>
    <row r="23" spans="1:15" ht="17.25" customHeight="1" x14ac:dyDescent="0.25">
      <c r="A23" s="623" t="s">
        <v>100</v>
      </c>
      <c r="B23" s="624"/>
      <c r="C23" s="433" t="s">
        <v>115</v>
      </c>
      <c r="D23" s="393">
        <v>1032.1400000000001</v>
      </c>
      <c r="E23" s="393">
        <v>7454.39</v>
      </c>
      <c r="F23" s="393">
        <v>72.22</v>
      </c>
      <c r="G23" s="393">
        <v>1511.02</v>
      </c>
      <c r="H23" s="393">
        <v>0</v>
      </c>
      <c r="I23" s="393">
        <v>241.16</v>
      </c>
      <c r="J23" s="393">
        <v>116.97</v>
      </c>
      <c r="K23" s="393">
        <v>114.36</v>
      </c>
      <c r="L23" s="393">
        <v>1173.49</v>
      </c>
      <c r="M23" s="393">
        <v>3157</v>
      </c>
      <c r="N23" s="393">
        <v>3157</v>
      </c>
      <c r="O23" s="397">
        <v>423.51</v>
      </c>
    </row>
    <row r="24" spans="1:15" ht="17.25" customHeight="1" x14ac:dyDescent="0.25">
      <c r="A24" s="623" t="s">
        <v>422</v>
      </c>
      <c r="B24" s="624"/>
      <c r="C24" s="433" t="s">
        <v>116</v>
      </c>
      <c r="D24" s="323">
        <v>1</v>
      </c>
      <c r="E24" s="440"/>
      <c r="F24" s="482">
        <v>0</v>
      </c>
      <c r="G24" s="376">
        <v>3</v>
      </c>
      <c r="H24" s="376">
        <v>5.51</v>
      </c>
      <c r="I24" s="376">
        <v>0</v>
      </c>
      <c r="J24" s="376">
        <v>0.5</v>
      </c>
      <c r="K24" s="376">
        <v>0</v>
      </c>
      <c r="L24" s="376">
        <v>0</v>
      </c>
      <c r="M24" s="376">
        <v>9.01</v>
      </c>
      <c r="N24" s="440"/>
      <c r="O24" s="441"/>
    </row>
    <row r="25" spans="1:15" ht="17.25" customHeight="1" x14ac:dyDescent="0.25">
      <c r="A25" s="623" t="s">
        <v>101</v>
      </c>
      <c r="B25" s="624"/>
      <c r="C25" s="433" t="s">
        <v>117</v>
      </c>
      <c r="D25" s="376">
        <v>18.690000000000001</v>
      </c>
      <c r="E25" s="376">
        <v>10.81</v>
      </c>
      <c r="F25" s="376">
        <v>5.78</v>
      </c>
      <c r="G25" s="376">
        <v>7.08</v>
      </c>
      <c r="H25" s="376">
        <v>13.2</v>
      </c>
      <c r="I25" s="376">
        <v>0.52</v>
      </c>
      <c r="J25" s="376">
        <v>0.98</v>
      </c>
      <c r="K25" s="376">
        <v>0.25</v>
      </c>
      <c r="L25" s="376">
        <v>7.36</v>
      </c>
      <c r="M25" s="376">
        <v>29.38</v>
      </c>
      <c r="N25" s="376">
        <v>29.38</v>
      </c>
      <c r="O25" s="387">
        <v>2718.2</v>
      </c>
    </row>
    <row r="26" spans="1:15" ht="17.25" customHeight="1" x14ac:dyDescent="0.25">
      <c r="A26" s="623" t="s">
        <v>423</v>
      </c>
      <c r="B26" s="624"/>
      <c r="C26" s="433" t="s">
        <v>118</v>
      </c>
      <c r="D26" s="323">
        <v>0</v>
      </c>
      <c r="E26" s="440"/>
      <c r="F26" s="482">
        <v>0</v>
      </c>
      <c r="G26" s="323">
        <v>0</v>
      </c>
      <c r="H26" s="323">
        <v>0</v>
      </c>
      <c r="I26" s="323">
        <v>0</v>
      </c>
      <c r="J26" s="323">
        <v>0</v>
      </c>
      <c r="K26" s="323">
        <v>0</v>
      </c>
      <c r="L26" s="323">
        <v>0</v>
      </c>
      <c r="M26" s="324">
        <v>0</v>
      </c>
      <c r="N26" s="440"/>
      <c r="O26" s="441"/>
    </row>
    <row r="27" spans="1:15" ht="17.25" customHeight="1" x14ac:dyDescent="0.25">
      <c r="A27" s="623" t="s">
        <v>533</v>
      </c>
      <c r="B27" s="624"/>
      <c r="C27" s="433" t="s">
        <v>119</v>
      </c>
      <c r="D27" s="376">
        <v>1553.81</v>
      </c>
      <c r="E27" s="376">
        <v>5020.18</v>
      </c>
      <c r="F27" s="376">
        <v>32.31</v>
      </c>
      <c r="G27" s="376">
        <v>92.42</v>
      </c>
      <c r="H27" s="376">
        <v>14.13</v>
      </c>
      <c r="I27" s="376">
        <v>70.45</v>
      </c>
      <c r="J27" s="376">
        <v>48.25</v>
      </c>
      <c r="K27" s="376">
        <v>2.99</v>
      </c>
      <c r="L27" s="376">
        <v>135.19999999999999</v>
      </c>
      <c r="M27" s="376">
        <v>363.45</v>
      </c>
      <c r="N27" s="376">
        <v>343.92</v>
      </c>
      <c r="O27" s="387">
        <v>68.510000000000005</v>
      </c>
    </row>
    <row r="28" spans="1:15" ht="17.25" customHeight="1" x14ac:dyDescent="0.25">
      <c r="A28" s="623" t="s">
        <v>534</v>
      </c>
      <c r="B28" s="624"/>
      <c r="C28" s="433" t="s">
        <v>120</v>
      </c>
      <c r="D28" s="393">
        <v>10798.37</v>
      </c>
      <c r="E28" s="393">
        <v>222473.81</v>
      </c>
      <c r="F28" s="393">
        <v>206.03</v>
      </c>
      <c r="G28" s="393">
        <v>719.59</v>
      </c>
      <c r="H28" s="393">
        <v>247.58</v>
      </c>
      <c r="I28" s="393">
        <v>1429.84</v>
      </c>
      <c r="J28" s="393">
        <v>256.51</v>
      </c>
      <c r="K28" s="393">
        <v>7.87</v>
      </c>
      <c r="L28" s="393">
        <v>2530.56</v>
      </c>
      <c r="M28" s="393">
        <v>5191.95</v>
      </c>
      <c r="N28" s="393">
        <v>5188.68</v>
      </c>
      <c r="O28" s="397">
        <v>23.32</v>
      </c>
    </row>
    <row r="29" spans="1:15" ht="17.25" customHeight="1" x14ac:dyDescent="0.25">
      <c r="A29" s="623" t="s">
        <v>102</v>
      </c>
      <c r="B29" s="624"/>
      <c r="C29" s="433" t="s">
        <v>121</v>
      </c>
      <c r="D29" s="376">
        <v>484.92</v>
      </c>
      <c r="E29" s="376">
        <v>4335.05</v>
      </c>
      <c r="F29" s="376">
        <v>89.4</v>
      </c>
      <c r="G29" s="376">
        <v>66.489999999999995</v>
      </c>
      <c r="H29" s="376">
        <v>10.94</v>
      </c>
      <c r="I29" s="376">
        <v>6.99</v>
      </c>
      <c r="J29" s="376">
        <v>16.86</v>
      </c>
      <c r="K29" s="376">
        <v>0.55000000000000004</v>
      </c>
      <c r="L29" s="376">
        <v>62.68</v>
      </c>
      <c r="M29" s="376">
        <v>164.51</v>
      </c>
      <c r="N29" s="376">
        <v>164.51</v>
      </c>
      <c r="O29" s="387">
        <v>37.950000000000003</v>
      </c>
    </row>
    <row r="30" spans="1:15" ht="17.25" customHeight="1" x14ac:dyDescent="0.25">
      <c r="A30" s="623" t="s">
        <v>580</v>
      </c>
      <c r="B30" s="624"/>
      <c r="C30" s="433" t="s">
        <v>122</v>
      </c>
      <c r="D30" s="376">
        <v>1230.67</v>
      </c>
      <c r="E30" s="376">
        <v>2402.71</v>
      </c>
      <c r="F30" s="376">
        <v>19.52</v>
      </c>
      <c r="G30" s="376">
        <v>64.25</v>
      </c>
      <c r="H30" s="376">
        <v>7.52</v>
      </c>
      <c r="I30" s="376">
        <v>28.74</v>
      </c>
      <c r="J30" s="376">
        <v>28.92</v>
      </c>
      <c r="K30" s="376">
        <v>2.98</v>
      </c>
      <c r="L30" s="376">
        <v>86.65</v>
      </c>
      <c r="M30" s="376">
        <v>219.05</v>
      </c>
      <c r="N30" s="376">
        <v>219.05</v>
      </c>
      <c r="O30" s="387">
        <v>91.17</v>
      </c>
    </row>
    <row r="31" spans="1:15" ht="17.25" customHeight="1" x14ac:dyDescent="0.25">
      <c r="A31" s="623" t="s">
        <v>593</v>
      </c>
      <c r="B31" s="624"/>
      <c r="C31" s="433" t="s">
        <v>123</v>
      </c>
      <c r="D31" s="376">
        <v>2465.54</v>
      </c>
      <c r="E31" s="376">
        <v>57022.01</v>
      </c>
      <c r="F31" s="376">
        <v>231.28</v>
      </c>
      <c r="G31" s="376">
        <v>170.98</v>
      </c>
      <c r="H31" s="376">
        <v>53.93</v>
      </c>
      <c r="I31" s="376">
        <v>188.48</v>
      </c>
      <c r="J31" s="376">
        <v>55.18</v>
      </c>
      <c r="K31" s="376">
        <v>10.38</v>
      </c>
      <c r="L31" s="376">
        <v>505.48</v>
      </c>
      <c r="M31" s="376">
        <v>984.44</v>
      </c>
      <c r="N31" s="376">
        <v>984.44</v>
      </c>
      <c r="O31" s="387">
        <v>17.260000000000002</v>
      </c>
    </row>
    <row r="32" spans="1:15" ht="17.25" customHeight="1" x14ac:dyDescent="0.25">
      <c r="A32" s="623" t="s">
        <v>104</v>
      </c>
      <c r="B32" s="624"/>
      <c r="C32" s="433" t="s">
        <v>124</v>
      </c>
      <c r="D32" s="376">
        <v>3999.07</v>
      </c>
      <c r="E32" s="376">
        <v>81282.44</v>
      </c>
      <c r="F32" s="376">
        <v>203.25</v>
      </c>
      <c r="G32" s="376">
        <v>466.48</v>
      </c>
      <c r="H32" s="376">
        <v>133.66</v>
      </c>
      <c r="I32" s="376">
        <v>467.21</v>
      </c>
      <c r="J32" s="376">
        <v>165.28</v>
      </c>
      <c r="K32" s="376">
        <v>47.88</v>
      </c>
      <c r="L32" s="376">
        <v>1757.6</v>
      </c>
      <c r="M32" s="376">
        <v>3038.12</v>
      </c>
      <c r="N32" s="376">
        <v>3038.12</v>
      </c>
      <c r="O32" s="387">
        <v>37.380000000000003</v>
      </c>
    </row>
    <row r="33" spans="1:15" ht="17.25" customHeight="1" x14ac:dyDescent="0.25">
      <c r="A33" s="623" t="s">
        <v>424</v>
      </c>
      <c r="B33" s="624"/>
      <c r="C33" s="433" t="s">
        <v>125</v>
      </c>
      <c r="D33" s="376">
        <v>4999.92</v>
      </c>
      <c r="E33" s="376">
        <v>195295.34</v>
      </c>
      <c r="F33" s="376">
        <v>390.6</v>
      </c>
      <c r="G33" s="376">
        <v>684.5</v>
      </c>
      <c r="H33" s="376">
        <v>517.79999999999995</v>
      </c>
      <c r="I33" s="376">
        <v>1697.95</v>
      </c>
      <c r="J33" s="376">
        <v>250.97</v>
      </c>
      <c r="K33" s="376">
        <v>14.37</v>
      </c>
      <c r="L33" s="376">
        <v>1766.33</v>
      </c>
      <c r="M33" s="376">
        <v>4931.92</v>
      </c>
      <c r="N33" s="376">
        <v>4752.66</v>
      </c>
      <c r="O33" s="387">
        <v>24.34</v>
      </c>
    </row>
    <row r="34" spans="1:15" ht="17.25" customHeight="1" x14ac:dyDescent="0.25">
      <c r="A34" s="623" t="s">
        <v>425</v>
      </c>
      <c r="B34" s="624"/>
      <c r="C34" s="433" t="s">
        <v>126</v>
      </c>
      <c r="D34" s="376">
        <v>7953.23</v>
      </c>
      <c r="E34" s="376">
        <v>316993.28000000003</v>
      </c>
      <c r="F34" s="376">
        <v>398.57</v>
      </c>
      <c r="G34" s="376">
        <v>1286.19</v>
      </c>
      <c r="H34" s="376">
        <v>624.25</v>
      </c>
      <c r="I34" s="376">
        <v>1949.04</v>
      </c>
      <c r="J34" s="376">
        <v>706.51</v>
      </c>
      <c r="K34" s="376">
        <v>81.87</v>
      </c>
      <c r="L34" s="376">
        <v>7691.95</v>
      </c>
      <c r="M34" s="376">
        <v>12339.81</v>
      </c>
      <c r="N34" s="376">
        <v>12290.94</v>
      </c>
      <c r="O34" s="387">
        <v>38.770000000000003</v>
      </c>
    </row>
    <row r="35" spans="1:15" ht="17.25" customHeight="1" x14ac:dyDescent="0.25">
      <c r="A35" s="623" t="s">
        <v>105</v>
      </c>
      <c r="B35" s="624"/>
      <c r="C35" s="433" t="s">
        <v>127</v>
      </c>
      <c r="D35" s="393">
        <v>10415.17</v>
      </c>
      <c r="E35" s="393">
        <v>237915.23</v>
      </c>
      <c r="F35" s="393">
        <v>228.43</v>
      </c>
      <c r="G35" s="393">
        <v>1475.35</v>
      </c>
      <c r="H35" s="393">
        <v>276.81</v>
      </c>
      <c r="I35" s="393">
        <v>863.62</v>
      </c>
      <c r="J35" s="393">
        <v>653.47</v>
      </c>
      <c r="K35" s="393">
        <v>26.84</v>
      </c>
      <c r="L35" s="393">
        <v>6600.74</v>
      </c>
      <c r="M35" s="393">
        <v>9896.83</v>
      </c>
      <c r="N35" s="393">
        <v>9896.83</v>
      </c>
      <c r="O35" s="397">
        <v>41.6</v>
      </c>
    </row>
    <row r="36" spans="1:15" ht="17.25" customHeight="1" x14ac:dyDescent="0.25">
      <c r="A36" s="623" t="s">
        <v>601</v>
      </c>
      <c r="B36" s="624"/>
      <c r="C36" s="433" t="s">
        <v>288</v>
      </c>
      <c r="D36" s="323">
        <v>0</v>
      </c>
      <c r="E36" s="440"/>
      <c r="F36" s="440"/>
      <c r="G36" s="323">
        <v>0</v>
      </c>
      <c r="H36" s="323">
        <v>0</v>
      </c>
      <c r="I36" s="323">
        <v>0</v>
      </c>
      <c r="J36" s="323">
        <v>0</v>
      </c>
      <c r="K36" s="323">
        <v>0</v>
      </c>
      <c r="L36" s="323">
        <v>0</v>
      </c>
      <c r="M36" s="324">
        <v>0</v>
      </c>
      <c r="N36" s="440"/>
      <c r="O36" s="441"/>
    </row>
    <row r="37" spans="1:15" ht="17.25" customHeight="1" x14ac:dyDescent="0.25">
      <c r="A37" s="623" t="s">
        <v>602</v>
      </c>
      <c r="B37" s="624"/>
      <c r="C37" s="433" t="s">
        <v>287</v>
      </c>
      <c r="D37" s="323">
        <v>0</v>
      </c>
      <c r="E37" s="440"/>
      <c r="F37" s="384">
        <v>0</v>
      </c>
      <c r="G37" s="323">
        <v>0</v>
      </c>
      <c r="H37" s="323">
        <v>0</v>
      </c>
      <c r="I37" s="323">
        <v>0</v>
      </c>
      <c r="J37" s="323">
        <v>0</v>
      </c>
      <c r="K37" s="323">
        <v>0</v>
      </c>
      <c r="L37" s="323">
        <v>0</v>
      </c>
      <c r="M37" s="324">
        <v>0</v>
      </c>
      <c r="N37" s="434"/>
      <c r="O37" s="436"/>
    </row>
    <row r="38" spans="1:15" ht="37.5" customHeight="1" x14ac:dyDescent="0.25">
      <c r="A38" s="623" t="s">
        <v>603</v>
      </c>
      <c r="B38" s="624"/>
      <c r="C38" s="433" t="s">
        <v>285</v>
      </c>
      <c r="D38" s="323">
        <v>0</v>
      </c>
      <c r="E38" s="323">
        <v>0</v>
      </c>
      <c r="F38" s="453">
        <v>0</v>
      </c>
      <c r="G38" s="323">
        <v>0</v>
      </c>
      <c r="H38" s="323">
        <v>0</v>
      </c>
      <c r="I38" s="323">
        <v>0</v>
      </c>
      <c r="J38" s="323">
        <v>0</v>
      </c>
      <c r="K38" s="323">
        <v>0</v>
      </c>
      <c r="L38" s="323">
        <v>0</v>
      </c>
      <c r="M38" s="324">
        <v>0</v>
      </c>
      <c r="N38" s="326">
        <v>0</v>
      </c>
      <c r="O38" s="325">
        <v>0</v>
      </c>
    </row>
    <row r="39" spans="1:15" ht="17.25" customHeight="1" x14ac:dyDescent="0.25">
      <c r="A39" s="623" t="s">
        <v>106</v>
      </c>
      <c r="B39" s="624"/>
      <c r="C39" s="433" t="s">
        <v>284</v>
      </c>
      <c r="D39" s="440"/>
      <c r="E39" s="440"/>
      <c r="F39" s="440"/>
      <c r="G39" s="376">
        <v>588.89</v>
      </c>
      <c r="H39" s="376">
        <v>234.84</v>
      </c>
      <c r="I39" s="376">
        <v>511.4</v>
      </c>
      <c r="J39" s="376">
        <v>212.48</v>
      </c>
      <c r="K39" s="376">
        <v>51.84</v>
      </c>
      <c r="L39" s="376">
        <v>2133.25</v>
      </c>
      <c r="M39" s="376">
        <v>3732.7</v>
      </c>
      <c r="N39" s="440"/>
      <c r="O39" s="441"/>
    </row>
    <row r="40" spans="1:15" ht="17.25" customHeight="1" x14ac:dyDescent="0.25">
      <c r="A40" s="623" t="s">
        <v>107</v>
      </c>
      <c r="B40" s="624"/>
      <c r="C40" s="433" t="s">
        <v>283</v>
      </c>
      <c r="D40" s="440"/>
      <c r="E40" s="440"/>
      <c r="F40" s="440"/>
      <c r="G40" s="376">
        <v>5803.18</v>
      </c>
      <c r="H40" s="376">
        <v>5254.14</v>
      </c>
      <c r="I40" s="376">
        <v>12746.69</v>
      </c>
      <c r="J40" s="376">
        <v>3017.54</v>
      </c>
      <c r="K40" s="376">
        <v>256.13</v>
      </c>
      <c r="L40" s="376">
        <v>18929.05</v>
      </c>
      <c r="M40" s="376">
        <v>46006.73</v>
      </c>
      <c r="N40" s="440"/>
      <c r="O40" s="441"/>
    </row>
    <row r="41" spans="1:15" ht="33.75" customHeight="1" thickBot="1" x14ac:dyDescent="0.3">
      <c r="A41" s="627" t="s">
        <v>581</v>
      </c>
      <c r="B41" s="628"/>
      <c r="C41" s="437" t="s">
        <v>281</v>
      </c>
      <c r="D41" s="328">
        <v>269359.53000000003</v>
      </c>
      <c r="E41" s="446"/>
      <c r="F41" s="446"/>
      <c r="G41" s="398">
        <v>47335.88</v>
      </c>
      <c r="H41" s="398">
        <v>20320.89</v>
      </c>
      <c r="I41" s="398">
        <v>70152.73</v>
      </c>
      <c r="J41" s="398">
        <v>18528.509999999998</v>
      </c>
      <c r="K41" s="398">
        <v>3633.16</v>
      </c>
      <c r="L41" s="398">
        <v>137534.32</v>
      </c>
      <c r="M41" s="398">
        <v>297505.46999999997</v>
      </c>
      <c r="N41" s="398">
        <v>243923.71</v>
      </c>
      <c r="O41" s="443"/>
    </row>
    <row r="42" spans="1:15" ht="15.75" customHeight="1" x14ac:dyDescent="0.25">
      <c r="D42" s="391"/>
      <c r="G42" s="253"/>
      <c r="H42" s="253"/>
      <c r="I42" s="253"/>
      <c r="J42" s="253"/>
      <c r="K42" s="253"/>
      <c r="L42" s="253"/>
      <c r="M42" s="253"/>
      <c r="N42" s="253"/>
    </row>
    <row r="43" spans="1:15" ht="18.75" x14ac:dyDescent="0.3">
      <c r="A43" s="329" t="s">
        <v>606</v>
      </c>
      <c r="B43" s="299" t="s">
        <v>607</v>
      </c>
      <c r="C43" s="257"/>
      <c r="D43" s="637"/>
      <c r="E43" s="637"/>
      <c r="F43" s="257"/>
      <c r="G43" s="257"/>
      <c r="H43" s="349"/>
      <c r="I43" s="349"/>
      <c r="J43" s="349"/>
      <c r="K43" s="349"/>
      <c r="L43" s="349"/>
      <c r="M43" s="349"/>
      <c r="N43" s="349"/>
      <c r="O43" s="258"/>
    </row>
  </sheetData>
  <sheetProtection algorithmName="SHA-512" hashValue="5ykxun+cg3UlDENhJEbz4Gs9XMVHNpSu8ug//02ExUvtBpFN2qISzP4vO+SM4yr5PcXMu89N7BAs4gdaRbj2Tg==" saltValue="Ri/WcjXNjTPM/SncQpRQMw==" spinCount="100000" sheet="1" selectLockedCells="1"/>
  <mergeCells count="44">
    <mergeCell ref="B1:O1"/>
    <mergeCell ref="B2:O2"/>
    <mergeCell ref="A3:B4"/>
    <mergeCell ref="A5:B5"/>
    <mergeCell ref="D43:E43"/>
    <mergeCell ref="D3:D4"/>
    <mergeCell ref="C3:C4"/>
    <mergeCell ref="O3:O4"/>
    <mergeCell ref="F3:F4"/>
    <mergeCell ref="E3:E4"/>
    <mergeCell ref="G3:M3"/>
    <mergeCell ref="N3:N4"/>
    <mergeCell ref="A31:B31"/>
    <mergeCell ref="A30:B30"/>
    <mergeCell ref="A29:B29"/>
    <mergeCell ref="A28:B28"/>
    <mergeCell ref="A17:B17"/>
    <mergeCell ref="A36:B36"/>
    <mergeCell ref="A35:B35"/>
    <mergeCell ref="A34:B34"/>
    <mergeCell ref="A33:B33"/>
    <mergeCell ref="A32:B32"/>
    <mergeCell ref="A22:B22"/>
    <mergeCell ref="A21:B21"/>
    <mergeCell ref="A20:B20"/>
    <mergeCell ref="A19:B19"/>
    <mergeCell ref="A18:B18"/>
    <mergeCell ref="A27:B27"/>
    <mergeCell ref="A26:B26"/>
    <mergeCell ref="A25:B25"/>
    <mergeCell ref="A24:B24"/>
    <mergeCell ref="A23:B23"/>
    <mergeCell ref="A41:B41"/>
    <mergeCell ref="A40:B40"/>
    <mergeCell ref="A39:B39"/>
    <mergeCell ref="A38:B38"/>
    <mergeCell ref="A37:B37"/>
    <mergeCell ref="A16:B16"/>
    <mergeCell ref="A15:B15"/>
    <mergeCell ref="A14:B14"/>
    <mergeCell ref="A11:B11"/>
    <mergeCell ref="A6:B6"/>
    <mergeCell ref="A12:A13"/>
    <mergeCell ref="A7:A10"/>
  </mergeCells>
  <conditionalFormatting sqref="N17">
    <cfRule type="cellIs" dxfId="42" priority="246" operator="greaterThan">
      <formula>$M$17</formula>
    </cfRule>
  </conditionalFormatting>
  <conditionalFormatting sqref="N38">
    <cfRule type="cellIs" dxfId="41" priority="230" operator="greaterThan">
      <formula>$M$38</formula>
    </cfRule>
  </conditionalFormatting>
  <conditionalFormatting sqref="N37">
    <cfRule type="notContainsBlanks" dxfId="40" priority="228">
      <formula>LEN(TRIM(N37))&gt;0</formula>
    </cfRule>
  </conditionalFormatting>
  <conditionalFormatting sqref="N37">
    <cfRule type="cellIs" dxfId="39" priority="227" operator="greaterThan">
      <formula>$M$36</formula>
    </cfRule>
  </conditionalFormatting>
  <conditionalFormatting sqref="O37">
    <cfRule type="notContainsBlanks" dxfId="38" priority="214">
      <formula>LEN(TRIM(O37))&gt;0</formula>
    </cfRule>
  </conditionalFormatting>
  <conditionalFormatting sqref="O37">
    <cfRule type="cellIs" dxfId="37" priority="213" operator="greaterThan">
      <formula>$M$36</formula>
    </cfRule>
  </conditionalFormatting>
  <conditionalFormatting sqref="D24 D26 G26:M26 E17 G17:O17 D38:O38 D36:D37 D41 G37:O37 G36:M36">
    <cfRule type="cellIs" dxfId="36" priority="208" stopIfTrue="1" operator="lessThan">
      <formula>0</formula>
    </cfRule>
  </conditionalFormatting>
  <conditionalFormatting sqref="D24 D41 E38:F38 G26:M26 N38:O38 E17 G17:O17 D26 D36:D38 G36:M38">
    <cfRule type="containsBlanks" dxfId="35" priority="206" stopIfTrue="1">
      <formula>LEN(TRIM(D17))=0</formula>
    </cfRule>
  </conditionalFormatting>
  <conditionalFormatting sqref="E38">
    <cfRule type="cellIs" dxfId="34" priority="944" operator="lessThan">
      <formula>#REF!</formula>
    </cfRule>
  </conditionalFormatting>
  <conditionalFormatting sqref="D38">
    <cfRule type="cellIs" dxfId="33" priority="970" operator="lessThan">
      <formula>#REF!</formula>
    </cfRule>
  </conditionalFormatting>
  <conditionalFormatting sqref="M26">
    <cfRule type="cellIs" dxfId="32" priority="976" operator="lessThan">
      <formula>#REF!</formula>
    </cfRule>
  </conditionalFormatting>
  <conditionalFormatting sqref="D24">
    <cfRule type="cellIs" dxfId="31" priority="977" operator="lessThan">
      <formula>#REF!</formula>
    </cfRule>
  </conditionalFormatting>
  <conditionalFormatting sqref="D26">
    <cfRule type="cellIs" dxfId="30" priority="978" operator="lessThan">
      <formula>#REF!</formula>
    </cfRule>
  </conditionalFormatting>
  <conditionalFormatting sqref="N39:O40 D39:F40 N36:O36 E37 E36:F36 E26 N26:O26 N24:O24 E24 F17 D17">
    <cfRule type="notContainsBlanks" dxfId="29" priority="3">
      <formula>LEN(TRIM(D17))&gt;0</formula>
    </cfRule>
  </conditionalFormatting>
  <conditionalFormatting sqref="O41">
    <cfRule type="notContainsBlanks" dxfId="28" priority="2">
      <formula>LEN(TRIM(O41))&gt;0</formula>
    </cfRule>
  </conditionalFormatting>
  <conditionalFormatting sqref="E41:F41">
    <cfRule type="notContainsBlanks" dxfId="27" priority="1">
      <formula>LEN(TRIM(E41))&gt;0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ignoredErrors>
    <ignoredError sqref="C10:C41 C6:C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6"/>
    <pageSetUpPr fitToPage="1"/>
  </sheetPr>
  <dimension ref="A1:N32"/>
  <sheetViews>
    <sheetView zoomScale="85" zoomScaleNormal="85" workbookViewId="0">
      <selection activeCell="D15" sqref="D15"/>
    </sheetView>
  </sheetViews>
  <sheetFormatPr defaultColWidth="9.140625" defaultRowHeight="15" x14ac:dyDescent="0.25"/>
  <cols>
    <col min="1" max="1" width="9.140625" style="224"/>
    <col min="2" max="2" width="31.5703125" style="224" customWidth="1"/>
    <col min="3" max="3" width="7" style="224" customWidth="1"/>
    <col min="4" max="4" width="11.42578125" style="224" customWidth="1"/>
    <col min="5" max="5" width="11.85546875" style="224" customWidth="1"/>
    <col min="6" max="6" width="14.5703125" style="224" customWidth="1"/>
    <col min="7" max="7" width="11.5703125" style="224" customWidth="1"/>
    <col min="8" max="9" width="9.85546875" style="224" bestFit="1" customWidth="1"/>
    <col min="10" max="10" width="11.140625" style="224" customWidth="1"/>
    <col min="11" max="11" width="11" style="224" bestFit="1" customWidth="1"/>
    <col min="12" max="12" width="11.7109375" style="224" customWidth="1"/>
    <col min="13" max="13" width="10.5703125" style="224" customWidth="1"/>
    <col min="14" max="14" width="9.7109375" style="224" bestFit="1" customWidth="1"/>
    <col min="15" max="16384" width="9.140625" style="224"/>
  </cols>
  <sheetData>
    <row r="1" spans="1:14" ht="39.75" customHeight="1" thickBot="1" x14ac:dyDescent="0.3">
      <c r="B1" s="513" t="s">
        <v>474</v>
      </c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</row>
    <row r="2" spans="1:14" ht="81.75" hidden="1" customHeight="1" thickBot="1" x14ac:dyDescent="0.3">
      <c r="B2" s="662" t="s">
        <v>389</v>
      </c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</row>
    <row r="3" spans="1:14" ht="18" customHeight="1" x14ac:dyDescent="0.25">
      <c r="A3" s="653" t="s">
        <v>45</v>
      </c>
      <c r="B3" s="654"/>
      <c r="C3" s="654" t="s">
        <v>460</v>
      </c>
      <c r="D3" s="654" t="s">
        <v>129</v>
      </c>
      <c r="E3" s="654" t="s">
        <v>94</v>
      </c>
      <c r="F3" s="654" t="s">
        <v>591</v>
      </c>
      <c r="G3" s="654"/>
      <c r="H3" s="654"/>
      <c r="I3" s="654"/>
      <c r="J3" s="654"/>
      <c r="K3" s="654"/>
      <c r="L3" s="654"/>
      <c r="M3" s="660" t="s">
        <v>596</v>
      </c>
    </row>
    <row r="4" spans="1:14" ht="61.9" customHeight="1" thickBot="1" x14ac:dyDescent="0.3">
      <c r="A4" s="655"/>
      <c r="B4" s="656"/>
      <c r="C4" s="656"/>
      <c r="D4" s="656"/>
      <c r="E4" s="656"/>
      <c r="F4" s="291" t="s">
        <v>130</v>
      </c>
      <c r="G4" s="291" t="s">
        <v>131</v>
      </c>
      <c r="H4" s="291" t="s">
        <v>87</v>
      </c>
      <c r="I4" s="291" t="s">
        <v>88</v>
      </c>
      <c r="J4" s="291" t="s">
        <v>89</v>
      </c>
      <c r="K4" s="291" t="s">
        <v>90</v>
      </c>
      <c r="L4" s="291" t="s">
        <v>375</v>
      </c>
      <c r="M4" s="661"/>
    </row>
    <row r="5" spans="1:14" ht="16.5" customHeight="1" thickBot="1" x14ac:dyDescent="0.3">
      <c r="A5" s="657" t="s">
        <v>6</v>
      </c>
      <c r="B5" s="658"/>
      <c r="C5" s="438" t="s">
        <v>7</v>
      </c>
      <c r="D5" s="394">
        <v>1</v>
      </c>
      <c r="E5" s="392">
        <v>2</v>
      </c>
      <c r="F5" s="392">
        <v>3</v>
      </c>
      <c r="G5" s="392">
        <v>4</v>
      </c>
      <c r="H5" s="392">
        <v>5</v>
      </c>
      <c r="I5" s="392">
        <v>6</v>
      </c>
      <c r="J5" s="392">
        <v>7</v>
      </c>
      <c r="K5" s="392">
        <v>8</v>
      </c>
      <c r="L5" s="392">
        <v>9</v>
      </c>
      <c r="M5" s="395">
        <v>10</v>
      </c>
    </row>
    <row r="6" spans="1:14" ht="32.25" customHeight="1" x14ac:dyDescent="0.25">
      <c r="A6" s="651" t="s">
        <v>538</v>
      </c>
      <c r="B6" s="652"/>
      <c r="C6" s="439" t="s">
        <v>15</v>
      </c>
      <c r="D6" s="444"/>
      <c r="E6" s="444"/>
      <c r="F6" s="396">
        <v>24373.02</v>
      </c>
      <c r="G6" s="396">
        <v>65296.42</v>
      </c>
      <c r="H6" s="396">
        <v>1796.01</v>
      </c>
      <c r="I6" s="396">
        <v>2504.04</v>
      </c>
      <c r="J6" s="396">
        <v>29046.95</v>
      </c>
      <c r="K6" s="396">
        <v>123016.44</v>
      </c>
      <c r="L6" s="444"/>
      <c r="M6" s="445"/>
      <c r="N6" s="222"/>
    </row>
    <row r="7" spans="1:14" ht="20.25" customHeight="1" x14ac:dyDescent="0.25">
      <c r="A7" s="647" t="s">
        <v>461</v>
      </c>
      <c r="B7" s="275" t="s">
        <v>610</v>
      </c>
      <c r="C7" s="272" t="s">
        <v>16</v>
      </c>
      <c r="D7" s="393">
        <v>42668.79</v>
      </c>
      <c r="E7" s="393">
        <v>395000.89</v>
      </c>
      <c r="F7" s="440"/>
      <c r="G7" s="440"/>
      <c r="H7" s="440"/>
      <c r="I7" s="440"/>
      <c r="J7" s="440"/>
      <c r="K7" s="440"/>
      <c r="L7" s="393">
        <v>110739.77</v>
      </c>
      <c r="M7" s="397">
        <v>280.35000000000002</v>
      </c>
    </row>
    <row r="8" spans="1:14" ht="16.5" customHeight="1" x14ac:dyDescent="0.25">
      <c r="A8" s="647"/>
      <c r="B8" s="275" t="s">
        <v>539</v>
      </c>
      <c r="C8" s="273" t="s">
        <v>17</v>
      </c>
      <c r="D8" s="376">
        <v>42672</v>
      </c>
      <c r="E8" s="393">
        <v>1403.73</v>
      </c>
      <c r="F8" s="440"/>
      <c r="G8" s="440"/>
      <c r="H8" s="440"/>
      <c r="I8" s="440"/>
      <c r="J8" s="440"/>
      <c r="K8" s="440"/>
      <c r="L8" s="393">
        <v>7036.73</v>
      </c>
      <c r="M8" s="397">
        <v>5012.87</v>
      </c>
    </row>
    <row r="9" spans="1:14" ht="16.5" customHeight="1" x14ac:dyDescent="0.25">
      <c r="A9" s="643" t="s">
        <v>137</v>
      </c>
      <c r="B9" s="644"/>
      <c r="C9" s="272" t="s">
        <v>18</v>
      </c>
      <c r="D9" s="440"/>
      <c r="E9" s="440"/>
      <c r="F9" s="393">
        <v>8083.35</v>
      </c>
      <c r="G9" s="393">
        <v>24318.03</v>
      </c>
      <c r="H9" s="393">
        <v>860.26</v>
      </c>
      <c r="I9" s="393">
        <v>667.91</v>
      </c>
      <c r="J9" s="393">
        <v>11753.82</v>
      </c>
      <c r="K9" s="393">
        <v>45683.38</v>
      </c>
      <c r="L9" s="440"/>
      <c r="M9" s="441"/>
      <c r="N9" s="222"/>
    </row>
    <row r="10" spans="1:14" ht="16.5" customHeight="1" x14ac:dyDescent="0.25">
      <c r="A10" s="276" t="s">
        <v>461</v>
      </c>
      <c r="B10" s="275" t="s">
        <v>540</v>
      </c>
      <c r="C10" s="272" t="s">
        <v>19</v>
      </c>
      <c r="D10" s="393">
        <v>62840.13</v>
      </c>
      <c r="E10" s="393">
        <v>17489.11</v>
      </c>
      <c r="F10" s="440"/>
      <c r="G10" s="440"/>
      <c r="H10" s="440"/>
      <c r="I10" s="440"/>
      <c r="J10" s="440"/>
      <c r="K10" s="440"/>
      <c r="L10" s="393">
        <v>42471.51</v>
      </c>
      <c r="M10" s="397">
        <v>2428.46</v>
      </c>
    </row>
    <row r="11" spans="1:14" ht="16.5" customHeight="1" x14ac:dyDescent="0.25">
      <c r="A11" s="643" t="s">
        <v>139</v>
      </c>
      <c r="B11" s="644"/>
      <c r="C11" s="272" t="s">
        <v>27</v>
      </c>
      <c r="D11" s="440"/>
      <c r="E11" s="440"/>
      <c r="F11" s="393">
        <v>10759.41</v>
      </c>
      <c r="G11" s="393">
        <v>64121.18</v>
      </c>
      <c r="H11" s="393">
        <v>1005.2</v>
      </c>
      <c r="I11" s="393">
        <v>2702.11</v>
      </c>
      <c r="J11" s="393">
        <v>16832.95</v>
      </c>
      <c r="K11" s="393">
        <v>95420.87</v>
      </c>
      <c r="L11" s="440"/>
      <c r="M11" s="441"/>
      <c r="N11" s="346"/>
    </row>
    <row r="12" spans="1:14" ht="16.5" customHeight="1" x14ac:dyDescent="0.25">
      <c r="A12" s="276" t="s">
        <v>461</v>
      </c>
      <c r="B12" s="275" t="s">
        <v>540</v>
      </c>
      <c r="C12" s="272" t="s">
        <v>28</v>
      </c>
      <c r="D12" s="393">
        <v>419227</v>
      </c>
      <c r="E12" s="393">
        <v>92268.09</v>
      </c>
      <c r="F12" s="440"/>
      <c r="G12" s="440"/>
      <c r="H12" s="440"/>
      <c r="I12" s="440"/>
      <c r="J12" s="440"/>
      <c r="K12" s="440"/>
      <c r="L12" s="393">
        <v>94696.46</v>
      </c>
      <c r="M12" s="397">
        <v>1026.32</v>
      </c>
    </row>
    <row r="13" spans="1:14" ht="16.5" customHeight="1" x14ac:dyDescent="0.25">
      <c r="A13" s="643" t="s">
        <v>536</v>
      </c>
      <c r="B13" s="644"/>
      <c r="C13" s="272" t="s">
        <v>30</v>
      </c>
      <c r="D13" s="440"/>
      <c r="E13" s="440"/>
      <c r="F13" s="393">
        <v>18.600000000000001</v>
      </c>
      <c r="G13" s="393">
        <v>30.19</v>
      </c>
      <c r="H13" s="393">
        <v>2.33</v>
      </c>
      <c r="I13" s="393">
        <v>3.25</v>
      </c>
      <c r="J13" s="393">
        <v>16.18</v>
      </c>
      <c r="K13" s="393">
        <v>70.55</v>
      </c>
      <c r="L13" s="440"/>
      <c r="M13" s="441"/>
      <c r="N13" s="222"/>
    </row>
    <row r="14" spans="1:14" s="225" customFormat="1" ht="16.5" customHeight="1" x14ac:dyDescent="0.25">
      <c r="A14" s="647" t="s">
        <v>461</v>
      </c>
      <c r="B14" s="275" t="s">
        <v>540</v>
      </c>
      <c r="C14" s="272" t="s">
        <v>185</v>
      </c>
      <c r="D14" s="393">
        <v>141.5</v>
      </c>
      <c r="E14" s="393">
        <v>50.87</v>
      </c>
      <c r="F14" s="393">
        <v>18.600000000000001</v>
      </c>
      <c r="G14" s="393">
        <v>30.19</v>
      </c>
      <c r="H14" s="393">
        <v>2.33</v>
      </c>
      <c r="I14" s="393">
        <v>3.25</v>
      </c>
      <c r="J14" s="393">
        <v>16.18</v>
      </c>
      <c r="K14" s="393">
        <v>70.55</v>
      </c>
      <c r="L14" s="393">
        <v>70.55</v>
      </c>
      <c r="M14" s="397">
        <v>1386.94</v>
      </c>
    </row>
    <row r="15" spans="1:14" s="225" customFormat="1" ht="16.5" customHeight="1" x14ac:dyDescent="0.25">
      <c r="A15" s="647"/>
      <c r="B15" s="275" t="s">
        <v>615</v>
      </c>
      <c r="C15" s="272" t="s">
        <v>201</v>
      </c>
      <c r="D15" s="315">
        <v>0</v>
      </c>
      <c r="E15" s="315">
        <v>0</v>
      </c>
      <c r="F15" s="315">
        <v>0</v>
      </c>
      <c r="G15" s="315">
        <v>0</v>
      </c>
      <c r="H15" s="315">
        <v>0</v>
      </c>
      <c r="I15" s="315">
        <v>0</v>
      </c>
      <c r="J15" s="315">
        <v>0</v>
      </c>
      <c r="K15" s="331">
        <v>0</v>
      </c>
      <c r="L15" s="317">
        <v>0</v>
      </c>
      <c r="M15" s="330">
        <v>0</v>
      </c>
    </row>
    <row r="16" spans="1:14" s="466" customFormat="1" ht="16.5" customHeight="1" x14ac:dyDescent="0.25">
      <c r="A16" s="649" t="s">
        <v>537</v>
      </c>
      <c r="B16" s="650"/>
      <c r="C16" s="464" t="s">
        <v>31</v>
      </c>
      <c r="D16" s="483"/>
      <c r="E16" s="483"/>
      <c r="F16" s="376">
        <v>2605.7600000000002</v>
      </c>
      <c r="G16" s="376">
        <v>14397.24</v>
      </c>
      <c r="H16" s="376">
        <v>801.64</v>
      </c>
      <c r="I16" s="376">
        <v>463.25</v>
      </c>
      <c r="J16" s="376">
        <v>7726.77</v>
      </c>
      <c r="K16" s="376">
        <v>25994.65</v>
      </c>
      <c r="L16" s="483"/>
      <c r="M16" s="484"/>
      <c r="N16" s="465"/>
    </row>
    <row r="17" spans="1:14" s="466" customFormat="1" ht="16.5" customHeight="1" x14ac:dyDescent="0.25">
      <c r="A17" s="648" t="s">
        <v>461</v>
      </c>
      <c r="B17" s="463" t="s">
        <v>604</v>
      </c>
      <c r="C17" s="464" t="s">
        <v>186</v>
      </c>
      <c r="D17" s="376">
        <v>522.1</v>
      </c>
      <c r="E17" s="376">
        <v>187731.7</v>
      </c>
      <c r="F17" s="376">
        <v>1804.37</v>
      </c>
      <c r="G17" s="376">
        <v>6778.32</v>
      </c>
      <c r="H17" s="376">
        <v>167.28</v>
      </c>
      <c r="I17" s="376">
        <v>234.75</v>
      </c>
      <c r="J17" s="376">
        <v>5286.48</v>
      </c>
      <c r="K17" s="376">
        <v>14271.19</v>
      </c>
      <c r="L17" s="376">
        <v>10125.68</v>
      </c>
      <c r="M17" s="387">
        <v>53.94</v>
      </c>
      <c r="N17" s="467"/>
    </row>
    <row r="18" spans="1:14" s="466" customFormat="1" ht="16.5" customHeight="1" x14ac:dyDescent="0.25">
      <c r="A18" s="648"/>
      <c r="B18" s="463" t="s">
        <v>540</v>
      </c>
      <c r="C18" s="464" t="s">
        <v>35</v>
      </c>
      <c r="D18" s="376">
        <v>1509.28</v>
      </c>
      <c r="E18" s="376">
        <v>12327.49</v>
      </c>
      <c r="F18" s="376">
        <v>801.39</v>
      </c>
      <c r="G18" s="376">
        <v>7618.91</v>
      </c>
      <c r="H18" s="376">
        <v>634.36</v>
      </c>
      <c r="I18" s="376">
        <v>228.5</v>
      </c>
      <c r="J18" s="376">
        <v>2440.3000000000002</v>
      </c>
      <c r="K18" s="376">
        <v>11723.46</v>
      </c>
      <c r="L18" s="376">
        <v>10766.79</v>
      </c>
      <c r="M18" s="387">
        <v>873.4</v>
      </c>
      <c r="N18" s="465"/>
    </row>
    <row r="19" spans="1:14" s="466" customFormat="1" ht="16.5" customHeight="1" x14ac:dyDescent="0.25">
      <c r="A19" s="649" t="s">
        <v>434</v>
      </c>
      <c r="B19" s="650"/>
      <c r="C19" s="464" t="s">
        <v>42</v>
      </c>
      <c r="D19" s="468"/>
      <c r="E19" s="468"/>
      <c r="F19" s="469">
        <v>0.05</v>
      </c>
      <c r="G19" s="469">
        <v>0.9</v>
      </c>
      <c r="H19" s="469">
        <v>0.25</v>
      </c>
      <c r="I19" s="469">
        <v>0</v>
      </c>
      <c r="J19" s="469">
        <v>0.37</v>
      </c>
      <c r="K19" s="469">
        <v>1.56</v>
      </c>
      <c r="L19" s="468"/>
      <c r="M19" s="470"/>
      <c r="N19" s="467"/>
    </row>
    <row r="20" spans="1:14" ht="19.5" customHeight="1" x14ac:dyDescent="0.25">
      <c r="A20" s="647" t="s">
        <v>461</v>
      </c>
      <c r="B20" s="275" t="s">
        <v>618</v>
      </c>
      <c r="C20" s="272" t="s">
        <v>247</v>
      </c>
      <c r="D20" s="376">
        <v>7.4999999999999997E-2</v>
      </c>
      <c r="E20" s="376">
        <v>12</v>
      </c>
      <c r="F20" s="376">
        <v>0.05</v>
      </c>
      <c r="G20" s="376">
        <v>0.9</v>
      </c>
      <c r="H20" s="376">
        <v>0.25</v>
      </c>
      <c r="I20" s="376">
        <v>0</v>
      </c>
      <c r="J20" s="376">
        <v>0.37</v>
      </c>
      <c r="K20" s="376">
        <v>1.56</v>
      </c>
      <c r="L20" s="376">
        <v>1.56</v>
      </c>
      <c r="M20" s="387">
        <v>130</v>
      </c>
    </row>
    <row r="21" spans="1:14" s="225" customFormat="1" ht="16.5" customHeight="1" x14ac:dyDescent="0.25">
      <c r="A21" s="647"/>
      <c r="B21" s="275" t="s">
        <v>540</v>
      </c>
      <c r="C21" s="272" t="s">
        <v>248</v>
      </c>
      <c r="D21" s="376">
        <v>0</v>
      </c>
      <c r="E21" s="376">
        <v>0</v>
      </c>
      <c r="F21" s="376">
        <v>0</v>
      </c>
      <c r="G21" s="376">
        <v>0</v>
      </c>
      <c r="H21" s="376">
        <v>0</v>
      </c>
      <c r="I21" s="376">
        <v>0</v>
      </c>
      <c r="J21" s="376">
        <v>0</v>
      </c>
      <c r="K21" s="376">
        <v>0</v>
      </c>
      <c r="L21" s="376">
        <v>0</v>
      </c>
      <c r="M21" s="387">
        <v>0</v>
      </c>
      <c r="N21" s="222"/>
    </row>
    <row r="22" spans="1:14" ht="16.5" customHeight="1" x14ac:dyDescent="0.25">
      <c r="A22" s="643" t="s">
        <v>146</v>
      </c>
      <c r="B22" s="644"/>
      <c r="C22" s="272" t="s">
        <v>110</v>
      </c>
      <c r="D22" s="376">
        <v>983</v>
      </c>
      <c r="E22" s="440"/>
      <c r="F22" s="376">
        <v>811.86</v>
      </c>
      <c r="G22" s="376">
        <v>306.93</v>
      </c>
      <c r="H22" s="376">
        <v>29.27</v>
      </c>
      <c r="I22" s="376">
        <v>41</v>
      </c>
      <c r="J22" s="376">
        <v>236.49</v>
      </c>
      <c r="K22" s="376">
        <v>1425.55</v>
      </c>
      <c r="L22" s="440"/>
      <c r="M22" s="441"/>
      <c r="N22" s="222"/>
    </row>
    <row r="23" spans="1:14" ht="16.5" customHeight="1" x14ac:dyDescent="0.25">
      <c r="A23" s="643" t="s">
        <v>147</v>
      </c>
      <c r="B23" s="644"/>
      <c r="C23" s="272" t="s">
        <v>111</v>
      </c>
      <c r="D23" s="376">
        <v>205</v>
      </c>
      <c r="E23" s="440"/>
      <c r="F23" s="376">
        <v>1.89</v>
      </c>
      <c r="G23" s="376">
        <v>1.42</v>
      </c>
      <c r="H23" s="376">
        <v>0.25</v>
      </c>
      <c r="I23" s="376">
        <v>0.09</v>
      </c>
      <c r="J23" s="376">
        <v>1.95</v>
      </c>
      <c r="K23" s="376">
        <v>5.59</v>
      </c>
      <c r="L23" s="440"/>
      <c r="M23" s="441"/>
      <c r="N23" s="347"/>
    </row>
    <row r="24" spans="1:14" ht="16.5" customHeight="1" x14ac:dyDescent="0.25">
      <c r="A24" s="647" t="s">
        <v>461</v>
      </c>
      <c r="B24" s="275" t="s">
        <v>614</v>
      </c>
      <c r="C24" s="272" t="s">
        <v>426</v>
      </c>
      <c r="D24" s="440"/>
      <c r="E24" s="376">
        <v>748.36</v>
      </c>
      <c r="F24" s="376">
        <v>1.89</v>
      </c>
      <c r="G24" s="376">
        <v>1.42</v>
      </c>
      <c r="H24" s="376">
        <v>0.25</v>
      </c>
      <c r="I24" s="376">
        <v>0.09</v>
      </c>
      <c r="J24" s="376">
        <v>1.95</v>
      </c>
      <c r="K24" s="376">
        <v>5.59</v>
      </c>
      <c r="L24" s="376">
        <v>5.59</v>
      </c>
      <c r="M24" s="387">
        <v>7.47</v>
      </c>
    </row>
    <row r="25" spans="1:14" ht="16.5" customHeight="1" x14ac:dyDescent="0.25">
      <c r="A25" s="647"/>
      <c r="B25" s="275" t="s">
        <v>541</v>
      </c>
      <c r="C25" s="272" t="s">
        <v>427</v>
      </c>
      <c r="D25" s="440"/>
      <c r="E25" s="376">
        <v>0</v>
      </c>
      <c r="F25" s="376">
        <v>0</v>
      </c>
      <c r="G25" s="376">
        <v>0</v>
      </c>
      <c r="H25" s="376">
        <v>0</v>
      </c>
      <c r="I25" s="376">
        <v>0</v>
      </c>
      <c r="J25" s="376">
        <v>0</v>
      </c>
      <c r="K25" s="376">
        <v>0</v>
      </c>
      <c r="L25" s="376">
        <v>0</v>
      </c>
      <c r="M25" s="387">
        <v>0</v>
      </c>
    </row>
    <row r="26" spans="1:14" s="225" customFormat="1" ht="16.5" customHeight="1" x14ac:dyDescent="0.25">
      <c r="A26" s="643" t="s">
        <v>150</v>
      </c>
      <c r="B26" s="644"/>
      <c r="C26" s="272" t="s">
        <v>113</v>
      </c>
      <c r="D26" s="440"/>
      <c r="E26" s="376">
        <v>1916.37</v>
      </c>
      <c r="F26" s="376">
        <v>692.93</v>
      </c>
      <c r="G26" s="376">
        <v>1224.97</v>
      </c>
      <c r="H26" s="376">
        <v>148.85</v>
      </c>
      <c r="I26" s="376">
        <v>191.75</v>
      </c>
      <c r="J26" s="376">
        <v>2304.87</v>
      </c>
      <c r="K26" s="376">
        <v>4563.3599999999997</v>
      </c>
      <c r="L26" s="376">
        <v>4563.3599999999997</v>
      </c>
      <c r="M26" s="387">
        <v>2381.2600000000002</v>
      </c>
      <c r="N26" s="222"/>
    </row>
    <row r="27" spans="1:14" ht="16.5" customHeight="1" x14ac:dyDescent="0.25">
      <c r="A27" s="643" t="s">
        <v>106</v>
      </c>
      <c r="B27" s="644"/>
      <c r="C27" s="272" t="s">
        <v>112</v>
      </c>
      <c r="D27" s="440"/>
      <c r="E27" s="440"/>
      <c r="F27" s="376">
        <v>2152.8200000000002</v>
      </c>
      <c r="G27" s="376">
        <v>4478.01</v>
      </c>
      <c r="H27" s="376">
        <v>213.23</v>
      </c>
      <c r="I27" s="376">
        <v>200.26</v>
      </c>
      <c r="J27" s="376">
        <v>4819.29</v>
      </c>
      <c r="K27" s="376">
        <v>11863.62</v>
      </c>
      <c r="L27" s="440"/>
      <c r="M27" s="441"/>
      <c r="N27" s="222"/>
    </row>
    <row r="28" spans="1:14" ht="16.5" customHeight="1" thickBot="1" x14ac:dyDescent="0.3">
      <c r="A28" s="645" t="s">
        <v>108</v>
      </c>
      <c r="B28" s="646"/>
      <c r="C28" s="274" t="s">
        <v>114</v>
      </c>
      <c r="D28" s="446"/>
      <c r="E28" s="446"/>
      <c r="F28" s="399">
        <v>49499.69</v>
      </c>
      <c r="G28" s="399">
        <v>174175.29</v>
      </c>
      <c r="H28" s="399">
        <v>4857.29</v>
      </c>
      <c r="I28" s="399">
        <v>6773.66</v>
      </c>
      <c r="J28" s="399">
        <v>72739.64</v>
      </c>
      <c r="K28" s="399">
        <v>308045.57</v>
      </c>
      <c r="L28" s="399">
        <v>280478</v>
      </c>
      <c r="M28" s="443"/>
    </row>
    <row r="29" spans="1:14" x14ac:dyDescent="0.25">
      <c r="A29" s="271" t="s">
        <v>535</v>
      </c>
      <c r="F29" s="222"/>
      <c r="G29" s="222"/>
      <c r="H29" s="222"/>
      <c r="I29" s="222"/>
      <c r="J29" s="222"/>
      <c r="K29" s="222"/>
      <c r="L29" s="222"/>
    </row>
    <row r="30" spans="1:14" ht="18.75" x14ac:dyDescent="0.3">
      <c r="C30" s="259"/>
      <c r="D30" s="259"/>
      <c r="E30" s="259"/>
      <c r="F30" s="345"/>
      <c r="G30" s="345"/>
      <c r="H30" s="345"/>
      <c r="I30" s="345"/>
      <c r="J30" s="345"/>
      <c r="K30" s="345"/>
      <c r="L30" s="259"/>
      <c r="M30" s="259"/>
    </row>
    <row r="31" spans="1:14" ht="18.75" x14ac:dyDescent="0.3">
      <c r="A31" s="302" t="s">
        <v>606</v>
      </c>
      <c r="B31" s="301" t="s">
        <v>609</v>
      </c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</row>
    <row r="32" spans="1:14" ht="18" customHeight="1" x14ac:dyDescent="0.3">
      <c r="A32" s="302" t="s">
        <v>608</v>
      </c>
      <c r="B32" s="303" t="s">
        <v>607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</row>
  </sheetData>
  <sheetProtection algorithmName="SHA-512" hashValue="cnu5Gxg58jKWBj05IVkhkUraDX39TcZbLS+0YIj79Q+LytJB8nSumuReXCfqyHqVJhsulfbEfOYHy7EeTiNFjw==" saltValue="08apm3E8N0o3sySY8l9YTg==" spinCount="100000" sheet="1" selectLockedCells="1"/>
  <mergeCells count="25">
    <mergeCell ref="B1:M1"/>
    <mergeCell ref="C3:C4"/>
    <mergeCell ref="D3:D4"/>
    <mergeCell ref="E3:E4"/>
    <mergeCell ref="M3:M4"/>
    <mergeCell ref="F3:L3"/>
    <mergeCell ref="B2:M2"/>
    <mergeCell ref="A11:B11"/>
    <mergeCell ref="A9:B9"/>
    <mergeCell ref="A6:B6"/>
    <mergeCell ref="A7:A8"/>
    <mergeCell ref="A3:B4"/>
    <mergeCell ref="A5:B5"/>
    <mergeCell ref="A13:B13"/>
    <mergeCell ref="A28:B28"/>
    <mergeCell ref="A24:A25"/>
    <mergeCell ref="A20:A21"/>
    <mergeCell ref="A17:A18"/>
    <mergeCell ref="A14:A15"/>
    <mergeCell ref="A16:B16"/>
    <mergeCell ref="A27:B27"/>
    <mergeCell ref="A26:B26"/>
    <mergeCell ref="A23:B23"/>
    <mergeCell ref="A22:B22"/>
    <mergeCell ref="A19:B19"/>
  </mergeCells>
  <conditionalFormatting sqref="D15:J15">
    <cfRule type="containsBlanks" dxfId="26" priority="494" stopIfTrue="1">
      <formula>LEN(TRIM(D15))=0</formula>
    </cfRule>
  </conditionalFormatting>
  <conditionalFormatting sqref="D15:J15 L15">
    <cfRule type="containsBlanks" dxfId="25" priority="478" stopIfTrue="1">
      <formula>LEN(TRIM(D15))=0</formula>
    </cfRule>
  </conditionalFormatting>
  <conditionalFormatting sqref="D15:J15 L15">
    <cfRule type="containsBlanks" dxfId="24" priority="456" stopIfTrue="1">
      <formula>LEN(TRIM(D15))=0</formula>
    </cfRule>
  </conditionalFormatting>
  <conditionalFormatting sqref="D15:J15 L15">
    <cfRule type="containsBlanks" dxfId="23" priority="400" stopIfTrue="1">
      <formula>LEN(TRIM(D15))=0</formula>
    </cfRule>
    <cfRule type="containsBlanks" priority="401" stopIfTrue="1">
      <formula>LEN(TRIM(D15))=0</formula>
    </cfRule>
  </conditionalFormatting>
  <conditionalFormatting sqref="D15:J15 L15">
    <cfRule type="containsBlanks" dxfId="22" priority="313" stopIfTrue="1">
      <formula>LEN(TRIM(D15))=0</formula>
    </cfRule>
  </conditionalFormatting>
  <conditionalFormatting sqref="D15:J15 L15">
    <cfRule type="containsBlanks" dxfId="21" priority="291" stopIfTrue="1">
      <formula>LEN(TRIM(D15))=0</formula>
    </cfRule>
  </conditionalFormatting>
  <conditionalFormatting sqref="D15:J15 L15">
    <cfRule type="containsBlanks" dxfId="20" priority="236" stopIfTrue="1">
      <formula>LEN(TRIM(D15))=0</formula>
    </cfRule>
  </conditionalFormatting>
  <conditionalFormatting sqref="D15:M15">
    <cfRule type="cellIs" dxfId="19" priority="190" stopIfTrue="1" operator="lessThan">
      <formula>0</formula>
    </cfRule>
  </conditionalFormatting>
  <conditionalFormatting sqref="D15:M15">
    <cfRule type="containsBlanks" dxfId="18" priority="189" stopIfTrue="1">
      <formula>LEN(TRIM(D15))=0</formula>
    </cfRule>
  </conditionalFormatting>
  <conditionalFormatting sqref="E15">
    <cfRule type="cellIs" dxfId="17" priority="829" stopIfTrue="1" operator="lessThan">
      <formula>#REF!</formula>
    </cfRule>
    <cfRule type="cellIs" dxfId="16" priority="830" stopIfTrue="1" operator="lessThan">
      <formula>#REF!</formula>
    </cfRule>
  </conditionalFormatting>
  <conditionalFormatting sqref="M15">
    <cfRule type="cellIs" dxfId="15" priority="850" stopIfTrue="1" operator="lessThan">
      <formula>#REF!</formula>
    </cfRule>
  </conditionalFormatting>
  <conditionalFormatting sqref="D15">
    <cfRule type="cellIs" dxfId="14" priority="863" stopIfTrue="1" operator="lessThan">
      <formula>#REF!</formula>
    </cfRule>
  </conditionalFormatting>
  <conditionalFormatting sqref="D15:E15 L15">
    <cfRule type="cellIs" dxfId="13" priority="880" operator="lessThan">
      <formula>#REF!</formula>
    </cfRule>
  </conditionalFormatting>
  <conditionalFormatting sqref="L6:M6 F7:K8 D6:E6">
    <cfRule type="notContainsBlanks" dxfId="12" priority="5">
      <formula>LEN(TRIM(D6))&gt;0</formula>
    </cfRule>
  </conditionalFormatting>
  <conditionalFormatting sqref="F10:K10 D19:E19 D16:E16 D13:E13 D11:E11 D9:E9">
    <cfRule type="notContainsBlanks" dxfId="11" priority="4">
      <formula>LEN(TRIM(D9))&gt;0</formula>
    </cfRule>
  </conditionalFormatting>
  <conditionalFormatting sqref="L19:M19 L16:M16 F12:K12">
    <cfRule type="notContainsBlanks" dxfId="10" priority="3">
      <formula>LEN(TRIM(F12))&gt;0</formula>
    </cfRule>
  </conditionalFormatting>
  <conditionalFormatting sqref="L9:M9 L11:M11 L13:M13">
    <cfRule type="notContainsBlanks" dxfId="9" priority="2">
      <formula>LEN(TRIM(L9))&gt;0</formula>
    </cfRule>
  </conditionalFormatting>
  <conditionalFormatting sqref="E27:E28 D24:D28 E22:E23 M28 L27:M27 L22:M23">
    <cfRule type="notContainsBlanks" dxfId="8" priority="1">
      <formula>LEN(TRIM(D22))&gt;0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15</vt:i4>
      </vt:variant>
    </vt:vector>
  </HeadingPairs>
  <TitlesOfParts>
    <vt:vector size="34" baseType="lpstr">
      <vt:lpstr>I</vt:lpstr>
      <vt:lpstr>II</vt:lpstr>
      <vt:lpstr>III</vt:lpstr>
      <vt:lpstr>IV</vt:lpstr>
      <vt:lpstr>V</vt:lpstr>
      <vt:lpstr>VI</vt:lpstr>
      <vt:lpstr>F4.3</vt:lpstr>
      <vt:lpstr>VII</vt:lpstr>
      <vt:lpstr>VIII</vt:lpstr>
      <vt:lpstr>IX</vt:lpstr>
      <vt:lpstr>X</vt:lpstr>
      <vt:lpstr>XI</vt:lpstr>
      <vt:lpstr>S3__</vt:lpstr>
      <vt:lpstr>S4.1__</vt:lpstr>
      <vt:lpstr>S4.2__</vt:lpstr>
      <vt:lpstr>S5__</vt:lpstr>
      <vt:lpstr>S6__</vt:lpstr>
      <vt:lpstr>S8__</vt:lpstr>
      <vt:lpstr>S9__</vt:lpstr>
      <vt:lpstr>FI</vt:lpstr>
      <vt:lpstr>FII</vt:lpstr>
      <vt:lpstr>FIII</vt:lpstr>
      <vt:lpstr>FIV</vt:lpstr>
      <vt:lpstr>FIX</vt:lpstr>
      <vt:lpstr>FV</vt:lpstr>
      <vt:lpstr>FVIAugalai</vt:lpstr>
      <vt:lpstr>FVIGyvunai</vt:lpstr>
      <vt:lpstr>FVII</vt:lpstr>
      <vt:lpstr>FVIII</vt:lpstr>
      <vt:lpstr>FVIKita</vt:lpstr>
      <vt:lpstr>FVIVisa</vt:lpstr>
      <vt:lpstr>FX</vt:lpstr>
      <vt:lpstr>FXILaikas</vt:lpstr>
      <vt:lpstr>FXIPlotai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2022-08-16T08:36:03Z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7295846e9e364e0f8801f8a4d485df20</vt:lpwstr>
  </property>
</Properties>
</file>