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BZ\S\Cukrus\Sklaida_nuo_2019\EXP_ir_IMP_pagal_valstybes_Lietuvoje\WEB\"/>
    </mc:Choice>
  </mc:AlternateContent>
  <xr:revisionPtr revIDLastSave="0" documentId="13_ncr:1_{72083B65-1018-4046-B7BD-2560219B15FD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2022 II-2022 III" sheetId="38" r:id="rId1"/>
  </sheets>
  <definedNames>
    <definedName name="_xlnm._FilterDatabase" localSheetId="0" hidden="1">'2022 II-2022 III'!$C$2:$C$32</definedName>
    <definedName name="_xlnm.Criteria" localSheetId="0">'2022 II-2022 III'!#REF!</definedName>
    <definedName name="_xlnm.Extract" localSheetId="0">'2022 II-2022 III'!#REF!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38" l="1"/>
  <c r="H49" i="38"/>
  <c r="I41" i="38"/>
  <c r="H43" i="38"/>
  <c r="H44" i="38"/>
  <c r="H46" i="38"/>
  <c r="H47" i="38"/>
  <c r="H48" i="38"/>
  <c r="H50" i="38"/>
  <c r="H51" i="38"/>
  <c r="H52" i="38"/>
  <c r="H54" i="38"/>
  <c r="H55" i="38"/>
  <c r="H57" i="38"/>
  <c r="H41" i="38"/>
  <c r="I54" i="38"/>
  <c r="I55" i="38"/>
  <c r="I57" i="38"/>
  <c r="I42" i="38"/>
  <c r="I44" i="38"/>
  <c r="I45" i="38"/>
  <c r="I46" i="38"/>
  <c r="I47" i="38"/>
  <c r="I48" i="38"/>
  <c r="I49" i="38"/>
  <c r="I50" i="38"/>
  <c r="I51" i="38"/>
  <c r="I52" i="38"/>
  <c r="I53" i="38"/>
  <c r="I31" i="38"/>
  <c r="H31" i="38"/>
  <c r="I25" i="38"/>
  <c r="H25" i="38"/>
  <c r="I23" i="38"/>
  <c r="H23" i="38"/>
  <c r="I18" i="38"/>
  <c r="H18" i="38"/>
  <c r="H14" i="38"/>
  <c r="I14" i="38"/>
  <c r="I8" i="38"/>
  <c r="I11" i="38"/>
  <c r="I13" i="38"/>
  <c r="I16" i="38"/>
  <c r="I19" i="38"/>
  <c r="I22" i="38"/>
  <c r="I24" i="38"/>
  <c r="I27" i="38"/>
  <c r="I29" i="38"/>
  <c r="I32" i="38"/>
  <c r="E58" i="38"/>
  <c r="D58" i="38"/>
  <c r="H53" i="38"/>
  <c r="H45" i="38"/>
  <c r="F33" i="38"/>
  <c r="E33" i="38"/>
  <c r="D33" i="38"/>
  <c r="H32" i="38"/>
  <c r="I30" i="38"/>
  <c r="H30" i="38"/>
  <c r="H29" i="38"/>
  <c r="I28" i="38"/>
  <c r="H28" i="38"/>
  <c r="H27" i="38"/>
  <c r="I26" i="38"/>
  <c r="H26" i="38"/>
  <c r="H24" i="38"/>
  <c r="H22" i="38"/>
  <c r="I21" i="38"/>
  <c r="H21" i="38"/>
  <c r="I20" i="38"/>
  <c r="H20" i="38"/>
  <c r="H19" i="38"/>
  <c r="I17" i="38"/>
  <c r="H17" i="38"/>
  <c r="H16" i="38"/>
  <c r="I15" i="38"/>
  <c r="H15" i="38"/>
  <c r="H13" i="38"/>
  <c r="I12" i="38"/>
  <c r="H12" i="38"/>
  <c r="H11" i="38"/>
  <c r="I10" i="38"/>
  <c r="H10" i="38"/>
  <c r="I9" i="38"/>
  <c r="H9" i="38"/>
  <c r="H8" i="38"/>
  <c r="I7" i="38"/>
  <c r="H7" i="38"/>
  <c r="I6" i="38"/>
  <c r="H6" i="38"/>
  <c r="G58" i="38" l="1"/>
  <c r="I58" i="38" s="1"/>
  <c r="I43" i="38"/>
  <c r="F58" i="38"/>
  <c r="H58" i="38" s="1"/>
  <c r="G33" i="38"/>
  <c r="I33" i="38" s="1"/>
  <c r="H33" i="38"/>
</calcChain>
</file>

<file path=xl/sharedStrings.xml><?xml version="1.0" encoding="utf-8"?>
<sst xmlns="http://schemas.openxmlformats.org/spreadsheetml/2006/main" count="145" uniqueCount="78">
  <si>
    <t>Eksportas</t>
  </si>
  <si>
    <t>Importas</t>
  </si>
  <si>
    <t>DE</t>
  </si>
  <si>
    <t>Vokietija</t>
  </si>
  <si>
    <t>DK</t>
  </si>
  <si>
    <t>Danija</t>
  </si>
  <si>
    <t>EE</t>
  </si>
  <si>
    <t>Estija</t>
  </si>
  <si>
    <t>FI</t>
  </si>
  <si>
    <t>Suomija</t>
  </si>
  <si>
    <t>Jungtinė  Karalystė</t>
  </si>
  <si>
    <t>IE</t>
  </si>
  <si>
    <t>Airija</t>
  </si>
  <si>
    <t>IT</t>
  </si>
  <si>
    <t>Italija</t>
  </si>
  <si>
    <t>LV</t>
  </si>
  <si>
    <t>Latvija</t>
  </si>
  <si>
    <t>NL</t>
  </si>
  <si>
    <t>Nyderlandai</t>
  </si>
  <si>
    <t>PL</t>
  </si>
  <si>
    <t>Lenkija</t>
  </si>
  <si>
    <t>RU</t>
  </si>
  <si>
    <t>Rusija</t>
  </si>
  <si>
    <t>SE</t>
  </si>
  <si>
    <t>Švedija</t>
  </si>
  <si>
    <t>Šalies pavadinimas</t>
  </si>
  <si>
    <t>AT</t>
  </si>
  <si>
    <t>Austrija</t>
  </si>
  <si>
    <t>BE</t>
  </si>
  <si>
    <t>Belgija</t>
  </si>
  <si>
    <t>ES</t>
  </si>
  <si>
    <t>Ispanija</t>
  </si>
  <si>
    <t>HU</t>
  </si>
  <si>
    <t>Vengrija</t>
  </si>
  <si>
    <t>SK</t>
  </si>
  <si>
    <t>UA</t>
  </si>
  <si>
    <t>Ukraina</t>
  </si>
  <si>
    <t>US</t>
  </si>
  <si>
    <t>Šalies kodas</t>
  </si>
  <si>
    <t>BG</t>
  </si>
  <si>
    <t>NO</t>
  </si>
  <si>
    <t>FR</t>
  </si>
  <si>
    <t>Prancūzija</t>
  </si>
  <si>
    <t>Kiekis t</t>
  </si>
  <si>
    <t>Kiekio</t>
  </si>
  <si>
    <t>Vertės</t>
  </si>
  <si>
    <t>Iš viso:</t>
  </si>
  <si>
    <t>KZ</t>
  </si>
  <si>
    <t>Bulgarija</t>
  </si>
  <si>
    <t>Norvegija</t>
  </si>
  <si>
    <t>Kazachstanas</t>
  </si>
  <si>
    <t>Slovakija</t>
  </si>
  <si>
    <t>UZ</t>
  </si>
  <si>
    <t>Uzbekistanas</t>
  </si>
  <si>
    <t>Vertė 
tūkst. EUR</t>
  </si>
  <si>
    <t>CO</t>
  </si>
  <si>
    <t>Kolumbija</t>
  </si>
  <si>
    <t>HR</t>
  </si>
  <si>
    <t>Kroatija</t>
  </si>
  <si>
    <t>JP</t>
  </si>
  <si>
    <t>Japonija</t>
  </si>
  <si>
    <t>MW</t>
  </si>
  <si>
    <t>Malavis</t>
  </si>
  <si>
    <t>PY</t>
  </si>
  <si>
    <t>Paragvajus</t>
  </si>
  <si>
    <t>Serbija</t>
  </si>
  <si>
    <t>JAV</t>
  </si>
  <si>
    <t>II ketvirtis</t>
  </si>
  <si>
    <t>III ketvirtis</t>
  </si>
  <si>
    <t>Pokytis* %</t>
  </si>
  <si>
    <t>–</t>
  </si>
  <si>
    <t>Šaltinis – ŽŪIKVC (LŽŪMPRIS).</t>
  </si>
  <si>
    <t>Naudojant ŽŪIKVC (LŽŪMPRIS) duomenis, būtina nurodyti šaltinį.</t>
  </si>
  <si>
    <t>XI</t>
  </si>
  <si>
    <t>XU</t>
  </si>
  <si>
    <t>Šiaurės Airija</t>
  </si>
  <si>
    <t>* lyginant 2022 m. III ketvirtį su 2022 m. II ketvirčiu</t>
  </si>
  <si>
    <t>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</si>
</sst>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t_-;\-* #,##0.00\ _L_t_-;_-* &quot;-&quot;??\ _L_t_-;_-@_-"/>
    <numFmt numFmtId="165" formatCode="0.000"/>
    <numFmt numFmtId="166" formatCode="0.000000"/>
  </numFmts>
  <fonts count="14" x14ac:knownFonts="1">
    <font>
      <sz val="10"/>
      <name val="Arial"/>
      <charset val="186"/>
    </font>
    <font>
      <sz val="10"/>
      <name val="Arial"/>
      <family val="2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8"/>
      <color indexed="63"/>
      <name val="Verdana"/>
      <family val="2"/>
      <charset val="186"/>
    </font>
    <font>
      <sz val="12"/>
      <color indexed="63"/>
      <name val="Verdana"/>
      <family val="2"/>
      <charset val="186"/>
    </font>
    <font>
      <b/>
      <sz val="8"/>
      <name val="Times New Roman"/>
      <family val="1"/>
      <charset val="186"/>
    </font>
    <font>
      <sz val="9"/>
      <color rgb="FF3B3E3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4659260841701"/>
        <bgColor indexed="64"/>
      </patternFill>
    </fill>
  </fills>
  <borders count="39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ck">
        <color indexed="55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indexed="55"/>
      </bottom>
      <diagonal/>
    </border>
    <border>
      <left style="thin">
        <color indexed="22"/>
      </left>
      <right/>
      <top/>
      <bottom style="thick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22"/>
      </right>
      <top/>
      <bottom style="thick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indexed="55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indexed="55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24994659260841701"/>
      </top>
      <bottom style="thick">
        <color indexed="55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/>
      <right style="thin">
        <color theme="0"/>
      </right>
      <top/>
      <bottom style="thick">
        <color indexed="55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indexed="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10" fillId="2" borderId="0" xfId="0" applyFont="1" applyFill="1"/>
    <xf numFmtId="0" fontId="11" fillId="2" borderId="0" xfId="0" applyFont="1" applyFill="1"/>
    <xf numFmtId="0" fontId="0" fillId="0" borderId="10" xfId="0" applyBorder="1"/>
    <xf numFmtId="2" fontId="9" fillId="0" borderId="9" xfId="0" applyNumberFormat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2" fontId="9" fillId="0" borderId="12" xfId="0" applyNumberFormat="1" applyFont="1" applyBorder="1" applyAlignment="1">
      <alignment horizontal="right" vertical="center"/>
    </xf>
    <xf numFmtId="2" fontId="9" fillId="0" borderId="9" xfId="0" applyNumberFormat="1" applyFont="1" applyBorder="1"/>
    <xf numFmtId="0" fontId="0" fillId="0" borderId="13" xfId="0" applyBorder="1"/>
    <xf numFmtId="0" fontId="0" fillId="2" borderId="10" xfId="0" applyFill="1" applyBorder="1"/>
    <xf numFmtId="0" fontId="11" fillId="2" borderId="10" xfId="0" applyFont="1" applyFill="1" applyBorder="1"/>
    <xf numFmtId="0" fontId="10" fillId="2" borderId="10" xfId="0" applyFont="1" applyFill="1" applyBorder="1"/>
    <xf numFmtId="0" fontId="8" fillId="0" borderId="10" xfId="0" applyFont="1" applyBorder="1"/>
    <xf numFmtId="0" fontId="3" fillId="0" borderId="9" xfId="0" applyFont="1" applyBorder="1"/>
    <xf numFmtId="0" fontId="0" fillId="0" borderId="4" xfId="0" applyBorder="1"/>
    <xf numFmtId="0" fontId="0" fillId="2" borderId="16" xfId="0" applyFill="1" applyBorder="1"/>
    <xf numFmtId="0" fontId="0" fillId="0" borderId="17" xfId="0" applyBorder="1"/>
    <xf numFmtId="2" fontId="12" fillId="0" borderId="0" xfId="0" applyNumberFormat="1" applyFont="1" applyAlignment="1">
      <alignment vertical="center"/>
    </xf>
    <xf numFmtId="2" fontId="9" fillId="0" borderId="23" xfId="0" applyNumberFormat="1" applyFont="1" applyBorder="1" applyAlignment="1">
      <alignment horizontal="right" vertical="center"/>
    </xf>
    <xf numFmtId="2" fontId="7" fillId="0" borderId="24" xfId="1" applyNumberFormat="1" applyFont="1" applyFill="1" applyBorder="1" applyAlignment="1">
      <alignment horizontal="right" vertical="center"/>
    </xf>
    <xf numFmtId="0" fontId="5" fillId="0" borderId="23" xfId="0" applyFont="1" applyBorder="1"/>
    <xf numFmtId="2" fontId="7" fillId="0" borderId="28" xfId="1" applyNumberFormat="1" applyFont="1" applyFill="1" applyBorder="1" applyAlignment="1">
      <alignment horizontal="right" vertical="justify"/>
    </xf>
    <xf numFmtId="0" fontId="0" fillId="0" borderId="30" xfId="0" applyBorder="1"/>
    <xf numFmtId="0" fontId="8" fillId="0" borderId="11" xfId="0" applyFont="1" applyBorder="1"/>
    <xf numFmtId="0" fontId="9" fillId="4" borderId="35" xfId="0" applyFont="1" applyFill="1" applyBorder="1" applyAlignment="1">
      <alignment horizontal="center" vertical="center" wrapText="1"/>
    </xf>
    <xf numFmtId="2" fontId="7" fillId="0" borderId="36" xfId="1" applyNumberFormat="1" applyFont="1" applyFill="1" applyBorder="1" applyAlignment="1">
      <alignment horizontal="right" vertical="justify"/>
    </xf>
    <xf numFmtId="2" fontId="9" fillId="0" borderId="9" xfId="0" applyNumberFormat="1" applyFont="1" applyBorder="1" applyAlignment="1">
      <alignment horizontal="right"/>
    </xf>
    <xf numFmtId="2" fontId="9" fillId="0" borderId="23" xfId="0" applyNumberFormat="1" applyFont="1" applyBorder="1" applyAlignment="1">
      <alignment horizontal="right"/>
    </xf>
    <xf numFmtId="2" fontId="9" fillId="0" borderId="26" xfId="0" applyNumberFormat="1" applyFont="1" applyBorder="1" applyAlignment="1">
      <alignment horizontal="right"/>
    </xf>
    <xf numFmtId="165" fontId="9" fillId="0" borderId="9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2" fontId="9" fillId="0" borderId="12" xfId="0" applyNumberFormat="1" applyFont="1" applyBorder="1" applyAlignment="1">
      <alignment horizontal="right"/>
    </xf>
    <xf numFmtId="0" fontId="0" fillId="2" borderId="0" xfId="0" applyFill="1"/>
    <xf numFmtId="0" fontId="0" fillId="0" borderId="16" xfId="0" applyBorder="1"/>
    <xf numFmtId="166" fontId="9" fillId="0" borderId="9" xfId="0" applyNumberFormat="1" applyFont="1" applyBorder="1" applyAlignment="1">
      <alignment horizontal="right"/>
    </xf>
    <xf numFmtId="165" fontId="9" fillId="0" borderId="9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C60BF-E84E-44D0-8669-15379A7D6788}">
  <dimension ref="A1:J62"/>
  <sheetViews>
    <sheetView showGridLines="0" tabSelected="1" zoomScaleNormal="100" workbookViewId="0"/>
  </sheetViews>
  <sheetFormatPr defaultColWidth="9.140625" defaultRowHeight="12.75" x14ac:dyDescent="0.2"/>
  <cols>
    <col min="1" max="1" width="3.28515625" customWidth="1"/>
    <col min="2" max="2" width="14.28515625" customWidth="1"/>
    <col min="8" max="8" width="8.28515625" bestFit="1" customWidth="1"/>
    <col min="10" max="10" width="3.28515625" customWidth="1"/>
  </cols>
  <sheetData>
    <row r="1" spans="1:10" s="3" customFormat="1" x14ac:dyDescent="0.2">
      <c r="A1"/>
      <c r="B1" s="24"/>
      <c r="C1" s="10"/>
      <c r="D1" s="10"/>
      <c r="E1" s="10"/>
      <c r="F1" s="10"/>
      <c r="G1" s="10"/>
      <c r="H1" s="10"/>
      <c r="I1" s="10"/>
      <c r="J1"/>
    </row>
    <row r="2" spans="1:10" ht="13.5" customHeight="1" x14ac:dyDescent="0.2">
      <c r="B2" s="51" t="s">
        <v>25</v>
      </c>
      <c r="C2" s="54" t="s">
        <v>38</v>
      </c>
      <c r="D2" s="58" t="s">
        <v>0</v>
      </c>
      <c r="E2" s="62"/>
      <c r="F2" s="62"/>
      <c r="G2" s="62"/>
      <c r="H2" s="62"/>
      <c r="I2" s="63"/>
    </row>
    <row r="3" spans="1:10" ht="13.5" customHeight="1" x14ac:dyDescent="0.2">
      <c r="B3" s="52"/>
      <c r="C3" s="55"/>
      <c r="D3" s="39">
        <v>2022</v>
      </c>
      <c r="E3" s="41"/>
      <c r="F3" s="40">
        <v>2022</v>
      </c>
      <c r="G3" s="41"/>
      <c r="H3" s="42" t="s">
        <v>69</v>
      </c>
      <c r="I3" s="43"/>
    </row>
    <row r="4" spans="1:10" ht="12.75" customHeight="1" x14ac:dyDescent="0.2">
      <c r="B4" s="53"/>
      <c r="C4" s="56"/>
      <c r="D4" s="42" t="s">
        <v>67</v>
      </c>
      <c r="E4" s="46"/>
      <c r="F4" s="42" t="s">
        <v>68</v>
      </c>
      <c r="G4" s="46"/>
      <c r="H4" s="44"/>
      <c r="I4" s="45"/>
    </row>
    <row r="5" spans="1:10" ht="22.5" x14ac:dyDescent="0.2">
      <c r="B5" s="53"/>
      <c r="C5" s="56"/>
      <c r="D5" s="5" t="s">
        <v>43</v>
      </c>
      <c r="E5" s="5" t="s">
        <v>54</v>
      </c>
      <c r="F5" s="5" t="s">
        <v>43</v>
      </c>
      <c r="G5" s="5" t="s">
        <v>54</v>
      </c>
      <c r="H5" s="6" t="s">
        <v>44</v>
      </c>
      <c r="I5" s="6" t="s">
        <v>45</v>
      </c>
    </row>
    <row r="6" spans="1:10" x14ac:dyDescent="0.2">
      <c r="B6" s="22" t="s">
        <v>12</v>
      </c>
      <c r="C6" s="15" t="s">
        <v>11</v>
      </c>
      <c r="D6" s="30">
        <v>1.92</v>
      </c>
      <c r="E6" s="30">
        <v>1.167</v>
      </c>
      <c r="F6" s="28">
        <v>3.415</v>
      </c>
      <c r="G6" s="28">
        <v>2.9119999999999999</v>
      </c>
      <c r="H6" s="4">
        <f>IFERROR((F6-D6)/D6*100,"–")</f>
        <v>77.864583333333343</v>
      </c>
      <c r="I6" s="8">
        <f>IFERROR((G6-E6)/E6*100,"–")</f>
        <v>149.528706083976</v>
      </c>
    </row>
    <row r="7" spans="1:10" x14ac:dyDescent="0.2">
      <c r="B7" s="22" t="s">
        <v>27</v>
      </c>
      <c r="C7" s="15" t="s">
        <v>26</v>
      </c>
      <c r="D7" s="28">
        <v>9.6</v>
      </c>
      <c r="E7" s="29">
        <v>10.483000000000001</v>
      </c>
      <c r="F7" s="28">
        <v>290.39999999999998</v>
      </c>
      <c r="G7" s="28">
        <v>266.642</v>
      </c>
      <c r="H7" s="4">
        <f t="shared" ref="H7:I32" si="0">IFERROR((F7-D7)/D7*100,"–")</f>
        <v>2924.9999999999995</v>
      </c>
      <c r="I7" s="8">
        <f t="shared" si="0"/>
        <v>2443.5657731565389</v>
      </c>
    </row>
    <row r="8" spans="1:10" x14ac:dyDescent="0.2">
      <c r="B8" s="22" t="s">
        <v>29</v>
      </c>
      <c r="C8" s="15" t="s">
        <v>28</v>
      </c>
      <c r="D8" s="28">
        <v>143</v>
      </c>
      <c r="E8" s="29">
        <v>87.944999999999993</v>
      </c>
      <c r="F8" s="28" t="s">
        <v>70</v>
      </c>
      <c r="G8" s="29" t="s">
        <v>70</v>
      </c>
      <c r="H8" s="4" t="str">
        <f t="shared" si="0"/>
        <v>–</v>
      </c>
      <c r="I8" s="8" t="str">
        <f t="shared" si="0"/>
        <v>–</v>
      </c>
    </row>
    <row r="9" spans="1:10" x14ac:dyDescent="0.2">
      <c r="B9" s="22" t="s">
        <v>48</v>
      </c>
      <c r="C9" s="15" t="s">
        <v>39</v>
      </c>
      <c r="D9" s="28">
        <v>0.41</v>
      </c>
      <c r="E9" s="29">
        <v>0.78500000000000003</v>
      </c>
      <c r="F9" s="28">
        <v>0.62</v>
      </c>
      <c r="G9" s="28">
        <v>0.996</v>
      </c>
      <c r="H9" s="4">
        <f t="shared" si="0"/>
        <v>51.219512195121965</v>
      </c>
      <c r="I9" s="8">
        <f t="shared" si="0"/>
        <v>26.878980891719738</v>
      </c>
    </row>
    <row r="10" spans="1:10" x14ac:dyDescent="0.2">
      <c r="B10" s="22" t="s">
        <v>5</v>
      </c>
      <c r="C10" s="15" t="s">
        <v>4</v>
      </c>
      <c r="D10" s="28">
        <v>324.125</v>
      </c>
      <c r="E10" s="9">
        <v>355.06200000000001</v>
      </c>
      <c r="F10" s="28">
        <v>220.35499999999999</v>
      </c>
      <c r="G10" s="28">
        <v>239.999</v>
      </c>
      <c r="H10" s="4">
        <f t="shared" si="0"/>
        <v>-32.015426147319708</v>
      </c>
      <c r="I10" s="8">
        <f t="shared" si="0"/>
        <v>-32.406452957511647</v>
      </c>
    </row>
    <row r="11" spans="1:10" x14ac:dyDescent="0.2">
      <c r="B11" s="22" t="s">
        <v>7</v>
      </c>
      <c r="C11" s="15" t="s">
        <v>6</v>
      </c>
      <c r="D11" s="28">
        <v>2105.4920000000002</v>
      </c>
      <c r="E11" s="9">
        <v>1209.1079999999999</v>
      </c>
      <c r="F11" s="28">
        <v>2214.2220000000002</v>
      </c>
      <c r="G11" s="28">
        <v>1459.2729999999999</v>
      </c>
      <c r="H11" s="4">
        <f t="shared" si="0"/>
        <v>5.1641136608450662</v>
      </c>
      <c r="I11" s="8">
        <f t="shared" si="0"/>
        <v>20.690045885065683</v>
      </c>
    </row>
    <row r="12" spans="1:10" x14ac:dyDescent="0.2">
      <c r="B12" s="22" t="s">
        <v>31</v>
      </c>
      <c r="C12" s="15" t="s">
        <v>30</v>
      </c>
      <c r="D12" s="28" t="s">
        <v>70</v>
      </c>
      <c r="E12" s="29" t="s">
        <v>70</v>
      </c>
      <c r="F12" s="28">
        <v>1105.452</v>
      </c>
      <c r="G12" s="28">
        <v>1130.171</v>
      </c>
      <c r="H12" s="4" t="str">
        <f t="shared" si="0"/>
        <v>–</v>
      </c>
      <c r="I12" s="8" t="str">
        <f t="shared" si="0"/>
        <v>–</v>
      </c>
    </row>
    <row r="13" spans="1:10" x14ac:dyDescent="0.2">
      <c r="B13" s="22" t="s">
        <v>14</v>
      </c>
      <c r="C13" s="15" t="s">
        <v>13</v>
      </c>
      <c r="D13" s="28" t="s">
        <v>70</v>
      </c>
      <c r="E13" s="29" t="s">
        <v>70</v>
      </c>
      <c r="F13" s="28">
        <v>24</v>
      </c>
      <c r="G13" s="28">
        <v>23.52</v>
      </c>
      <c r="H13" s="4" t="str">
        <f t="shared" si="0"/>
        <v>–</v>
      </c>
      <c r="I13" s="8" t="str">
        <f t="shared" si="0"/>
        <v>–</v>
      </c>
    </row>
    <row r="14" spans="1:10" x14ac:dyDescent="0.2">
      <c r="B14" s="22" t="s">
        <v>60</v>
      </c>
      <c r="C14" s="15" t="s">
        <v>59</v>
      </c>
      <c r="D14" s="28" t="s">
        <v>70</v>
      </c>
      <c r="E14" s="29" t="s">
        <v>70</v>
      </c>
      <c r="F14" s="28">
        <v>11</v>
      </c>
      <c r="G14" s="28">
        <v>16.36</v>
      </c>
      <c r="H14" s="4" t="str">
        <f t="shared" ref="H14" si="1">IFERROR((F14-D14)/D14*100,"–")</f>
        <v>–</v>
      </c>
      <c r="I14" s="8" t="str">
        <f t="shared" ref="I14" si="2">IFERROR((G14-E14)/E14*100,"–")</f>
        <v>–</v>
      </c>
    </row>
    <row r="15" spans="1:10" x14ac:dyDescent="0.2">
      <c r="B15" s="22" t="s">
        <v>66</v>
      </c>
      <c r="C15" s="15" t="s">
        <v>37</v>
      </c>
      <c r="D15" s="28" t="s">
        <v>70</v>
      </c>
      <c r="E15" s="29" t="s">
        <v>70</v>
      </c>
      <c r="F15" s="28">
        <v>0.8</v>
      </c>
      <c r="G15" s="28">
        <v>0.77600000000000002</v>
      </c>
      <c r="H15" s="4" t="str">
        <f t="shared" si="0"/>
        <v>–</v>
      </c>
      <c r="I15" s="8" t="str">
        <f t="shared" si="0"/>
        <v>–</v>
      </c>
    </row>
    <row r="16" spans="1:10" x14ac:dyDescent="0.2">
      <c r="B16" s="22" t="s">
        <v>10</v>
      </c>
      <c r="C16" s="15" t="s">
        <v>74</v>
      </c>
      <c r="D16" s="28">
        <v>5.2913000000000006</v>
      </c>
      <c r="E16" s="9">
        <v>5.1990000000000007</v>
      </c>
      <c r="F16" s="28">
        <v>4.1196000000000002</v>
      </c>
      <c r="G16" s="28">
        <v>3.9510000000000001</v>
      </c>
      <c r="H16" s="4">
        <f t="shared" si="0"/>
        <v>-22.143896584960224</v>
      </c>
      <c r="I16" s="8">
        <f t="shared" si="0"/>
        <v>-24.004616272360082</v>
      </c>
    </row>
    <row r="17" spans="2:9" x14ac:dyDescent="0.2">
      <c r="B17" s="22" t="s">
        <v>50</v>
      </c>
      <c r="C17" s="15" t="s">
        <v>47</v>
      </c>
      <c r="D17" s="37">
        <v>581.82899999999995</v>
      </c>
      <c r="E17" s="29">
        <v>579.05799999999999</v>
      </c>
      <c r="F17" s="28">
        <v>4.147E-2</v>
      </c>
      <c r="G17" s="28">
        <v>8.5000000000000006E-2</v>
      </c>
      <c r="H17" s="4">
        <f t="shared" si="0"/>
        <v>-99.992872476277398</v>
      </c>
      <c r="I17" s="8">
        <f t="shared" si="0"/>
        <v>-99.985320986844144</v>
      </c>
    </row>
    <row r="18" spans="2:9" x14ac:dyDescent="0.2">
      <c r="B18" s="22" t="s">
        <v>58</v>
      </c>
      <c r="C18" s="15" t="s">
        <v>57</v>
      </c>
      <c r="D18" s="28" t="s">
        <v>70</v>
      </c>
      <c r="E18" s="29" t="s">
        <v>70</v>
      </c>
      <c r="F18" s="28">
        <v>72.45</v>
      </c>
      <c r="G18" s="28">
        <v>63.031999999999996</v>
      </c>
      <c r="H18" s="4" t="str">
        <f t="shared" ref="H18" si="3">IFERROR((F18-D18)/D18*100,"–")</f>
        <v>–</v>
      </c>
      <c r="I18" s="8" t="str">
        <f t="shared" ref="I18" si="4">IFERROR((G18-E18)/E18*100,"–")</f>
        <v>–</v>
      </c>
    </row>
    <row r="19" spans="2:9" x14ac:dyDescent="0.2">
      <c r="B19" s="22" t="s">
        <v>16</v>
      </c>
      <c r="C19" s="15" t="s">
        <v>15</v>
      </c>
      <c r="D19" s="28">
        <v>6395.0959999999995</v>
      </c>
      <c r="E19" s="9">
        <v>3896.0770000000002</v>
      </c>
      <c r="F19" s="28">
        <v>7247.2955999999995</v>
      </c>
      <c r="G19" s="28">
        <v>5391.8109999999997</v>
      </c>
      <c r="H19" s="4">
        <f t="shared" si="0"/>
        <v>13.325829666982326</v>
      </c>
      <c r="I19" s="8">
        <f t="shared" si="0"/>
        <v>38.390771024289286</v>
      </c>
    </row>
    <row r="20" spans="2:9" x14ac:dyDescent="0.2">
      <c r="B20" s="22" t="s">
        <v>20</v>
      </c>
      <c r="C20" s="15" t="s">
        <v>19</v>
      </c>
      <c r="D20" s="28">
        <v>1912.106</v>
      </c>
      <c r="E20" s="9">
        <v>1294.6590000000001</v>
      </c>
      <c r="F20" s="28">
        <v>3420.5889999999999</v>
      </c>
      <c r="G20" s="28">
        <v>2847.165</v>
      </c>
      <c r="H20" s="4">
        <f t="shared" si="0"/>
        <v>78.891180719060543</v>
      </c>
      <c r="I20" s="8">
        <f t="shared" si="0"/>
        <v>119.91620959650378</v>
      </c>
    </row>
    <row r="21" spans="2:9" x14ac:dyDescent="0.2">
      <c r="B21" s="22" t="s">
        <v>18</v>
      </c>
      <c r="C21" s="15" t="s">
        <v>17</v>
      </c>
      <c r="D21" s="28">
        <v>240</v>
      </c>
      <c r="E21" s="29">
        <v>240</v>
      </c>
      <c r="F21" s="28">
        <v>576</v>
      </c>
      <c r="G21" s="28">
        <v>604.55999999999995</v>
      </c>
      <c r="H21" s="4">
        <f t="shared" si="0"/>
        <v>140</v>
      </c>
      <c r="I21" s="8">
        <f t="shared" si="0"/>
        <v>151.89999999999998</v>
      </c>
    </row>
    <row r="22" spans="2:9" x14ac:dyDescent="0.2">
      <c r="B22" s="22" t="s">
        <v>49</v>
      </c>
      <c r="C22" s="15" t="s">
        <v>40</v>
      </c>
      <c r="D22" s="28">
        <v>0.5605</v>
      </c>
      <c r="E22" s="29">
        <v>0.47800000000000004</v>
      </c>
      <c r="F22" s="28">
        <v>2.4630000000000001</v>
      </c>
      <c r="G22" s="28">
        <v>4.1230000000000002</v>
      </c>
      <c r="H22" s="4">
        <f t="shared" si="0"/>
        <v>339.42908117752012</v>
      </c>
      <c r="I22" s="8">
        <f t="shared" si="0"/>
        <v>762.55230125523008</v>
      </c>
    </row>
    <row r="23" spans="2:9" x14ac:dyDescent="0.2">
      <c r="B23" s="22" t="s">
        <v>42</v>
      </c>
      <c r="C23" s="15" t="s">
        <v>41</v>
      </c>
      <c r="D23" s="28" t="s">
        <v>70</v>
      </c>
      <c r="E23" s="29" t="s">
        <v>70</v>
      </c>
      <c r="F23" s="28">
        <v>192</v>
      </c>
      <c r="G23" s="28">
        <v>207.36</v>
      </c>
      <c r="H23" s="4" t="str">
        <f t="shared" si="0"/>
        <v>–</v>
      </c>
      <c r="I23" s="8" t="str">
        <f t="shared" si="0"/>
        <v>–</v>
      </c>
    </row>
    <row r="24" spans="2:9" x14ac:dyDescent="0.2">
      <c r="B24" s="22" t="s">
        <v>22</v>
      </c>
      <c r="C24" s="15" t="s">
        <v>21</v>
      </c>
      <c r="D24" s="28">
        <v>2.5000000000000001E-2</v>
      </c>
      <c r="E24" s="9">
        <v>4.5999999999999999E-2</v>
      </c>
      <c r="F24" s="28">
        <v>1.97</v>
      </c>
      <c r="G24" s="28">
        <v>2.5779999999999998</v>
      </c>
      <c r="H24" s="4">
        <f t="shared" si="0"/>
        <v>7780</v>
      </c>
      <c r="I24" s="8">
        <f t="shared" si="0"/>
        <v>5504.347826086957</v>
      </c>
    </row>
    <row r="25" spans="2:9" x14ac:dyDescent="0.2">
      <c r="B25" s="22" t="s">
        <v>65</v>
      </c>
      <c r="C25" s="15" t="s">
        <v>77</v>
      </c>
      <c r="D25" s="28" t="s">
        <v>70</v>
      </c>
      <c r="E25" s="29" t="s">
        <v>70</v>
      </c>
      <c r="F25" s="28">
        <v>22.4</v>
      </c>
      <c r="G25" s="28">
        <v>10.760999999999999</v>
      </c>
      <c r="H25" s="4" t="str">
        <f t="shared" ref="H25" si="5">IFERROR((F25-D25)/D25*100,"–")</f>
        <v>–</v>
      </c>
      <c r="I25" s="8" t="str">
        <f t="shared" ref="I25" si="6">IFERROR((G25-E25)/E25*100,"–")</f>
        <v>–</v>
      </c>
    </row>
    <row r="26" spans="2:9" x14ac:dyDescent="0.2">
      <c r="B26" s="22" t="s">
        <v>51</v>
      </c>
      <c r="C26" s="15" t="s">
        <v>34</v>
      </c>
      <c r="D26" s="28">
        <v>18.431999999999999</v>
      </c>
      <c r="E26" s="29">
        <v>20.844000000000001</v>
      </c>
      <c r="F26" s="28" t="s">
        <v>70</v>
      </c>
      <c r="G26" s="29" t="s">
        <v>70</v>
      </c>
      <c r="H26" s="4" t="str">
        <f t="shared" si="0"/>
        <v>–</v>
      </c>
      <c r="I26" s="8" t="str">
        <f t="shared" si="0"/>
        <v>–</v>
      </c>
    </row>
    <row r="27" spans="2:9" x14ac:dyDescent="0.2">
      <c r="B27" s="22" t="s">
        <v>9</v>
      </c>
      <c r="C27" s="15" t="s">
        <v>8</v>
      </c>
      <c r="D27" s="28">
        <v>173.76</v>
      </c>
      <c r="E27" s="29">
        <v>213.12799999999999</v>
      </c>
      <c r="F27" s="28">
        <v>144.86000000000001</v>
      </c>
      <c r="G27" s="28">
        <v>173.227</v>
      </c>
      <c r="H27" s="4">
        <f t="shared" si="0"/>
        <v>-16.632136279926325</v>
      </c>
      <c r="I27" s="8">
        <f t="shared" si="0"/>
        <v>-18.721613302803942</v>
      </c>
    </row>
    <row r="28" spans="2:9" x14ac:dyDescent="0.2">
      <c r="B28" s="22" t="s">
        <v>75</v>
      </c>
      <c r="C28" s="15" t="s">
        <v>73</v>
      </c>
      <c r="D28" s="28">
        <v>0.19</v>
      </c>
      <c r="E28" s="29">
        <v>0.156</v>
      </c>
      <c r="F28" s="28">
        <v>0.26600000000000001</v>
      </c>
      <c r="G28" s="28">
        <v>0.247</v>
      </c>
      <c r="H28" s="4">
        <f t="shared" si="0"/>
        <v>40.000000000000007</v>
      </c>
      <c r="I28" s="8">
        <f t="shared" si="0"/>
        <v>58.333333333333336</v>
      </c>
    </row>
    <row r="29" spans="2:9" x14ac:dyDescent="0.2">
      <c r="B29" s="22" t="s">
        <v>24</v>
      </c>
      <c r="C29" s="15" t="s">
        <v>23</v>
      </c>
      <c r="D29" s="28">
        <v>1350.75</v>
      </c>
      <c r="E29" s="9">
        <v>1447.152</v>
      </c>
      <c r="F29" s="28">
        <v>1268.53</v>
      </c>
      <c r="G29" s="28">
        <v>1380.1969999999999</v>
      </c>
      <c r="H29" s="4">
        <f t="shared" si="0"/>
        <v>-6.086988709975941</v>
      </c>
      <c r="I29" s="8">
        <f t="shared" si="0"/>
        <v>-4.6266736320718316</v>
      </c>
    </row>
    <row r="30" spans="2:9" x14ac:dyDescent="0.2">
      <c r="B30" s="22" t="s">
        <v>53</v>
      </c>
      <c r="C30" s="15" t="s">
        <v>52</v>
      </c>
      <c r="D30" s="28">
        <v>9.0999999999999998E-2</v>
      </c>
      <c r="E30" s="29">
        <v>0.218</v>
      </c>
      <c r="F30" s="28">
        <v>270</v>
      </c>
      <c r="G30" s="28">
        <v>272.02800000000002</v>
      </c>
      <c r="H30" s="4">
        <f t="shared" si="0"/>
        <v>296603.29670329671</v>
      </c>
      <c r="I30" s="8">
        <f t="shared" si="0"/>
        <v>124683.4862385321</v>
      </c>
    </row>
    <row r="31" spans="2:9" x14ac:dyDescent="0.2">
      <c r="B31" s="22" t="s">
        <v>33</v>
      </c>
      <c r="C31" s="15" t="s">
        <v>32</v>
      </c>
      <c r="D31" s="28" t="s">
        <v>70</v>
      </c>
      <c r="E31" s="29" t="s">
        <v>70</v>
      </c>
      <c r="F31" s="28">
        <v>537.6</v>
      </c>
      <c r="G31" s="28">
        <v>428.86500000000001</v>
      </c>
      <c r="H31" s="4" t="str">
        <f t="shared" si="0"/>
        <v>–</v>
      </c>
      <c r="I31" s="8" t="str">
        <f t="shared" si="0"/>
        <v>–</v>
      </c>
    </row>
    <row r="32" spans="2:9" x14ac:dyDescent="0.2">
      <c r="B32" s="22" t="s">
        <v>3</v>
      </c>
      <c r="C32" s="15" t="s">
        <v>2</v>
      </c>
      <c r="D32" s="28">
        <v>104.065</v>
      </c>
      <c r="E32" s="29">
        <v>106.29</v>
      </c>
      <c r="F32" s="28">
        <v>7.8</v>
      </c>
      <c r="G32" s="28">
        <v>10.042999999999999</v>
      </c>
      <c r="H32" s="4">
        <f t="shared" si="0"/>
        <v>-92.504684572142409</v>
      </c>
      <c r="I32" s="8">
        <f t="shared" si="0"/>
        <v>-90.551321855301538</v>
      </c>
    </row>
    <row r="33" spans="2:9" ht="13.5" customHeight="1" thickBot="1" x14ac:dyDescent="0.25">
      <c r="B33" s="49" t="s">
        <v>46</v>
      </c>
      <c r="C33" s="50"/>
      <c r="D33" s="21">
        <f>SUM(D6:D32)</f>
        <v>13366.7428</v>
      </c>
      <c r="E33" s="21">
        <f>SUM(E6:E32)</f>
        <v>9467.8550000000014</v>
      </c>
      <c r="F33" s="21">
        <f>SUM(F6:F32)</f>
        <v>17638.648669999995</v>
      </c>
      <c r="G33" s="21">
        <f>SUM(G6:G32)</f>
        <v>14540.681999999999</v>
      </c>
      <c r="H33" s="21">
        <f>(F33-D33)/D33*100</f>
        <v>31.959213504130528</v>
      </c>
      <c r="I33" s="19">
        <f>(G33-E33)/E33*100</f>
        <v>53.579474970835491</v>
      </c>
    </row>
    <row r="34" spans="2:9" ht="15.75" thickTop="1" x14ac:dyDescent="0.2">
      <c r="B34" s="16"/>
      <c r="C34" s="17"/>
      <c r="D34" s="2"/>
      <c r="E34" s="2"/>
      <c r="F34" s="1"/>
      <c r="G34" s="1"/>
      <c r="H34" s="1"/>
      <c r="I34" s="18"/>
    </row>
    <row r="35" spans="2:9" ht="15" x14ac:dyDescent="0.2">
      <c r="C35" s="35"/>
      <c r="D35" s="2"/>
      <c r="E35" s="2"/>
      <c r="F35" s="1"/>
      <c r="G35" s="1"/>
      <c r="H35" s="1"/>
      <c r="I35" s="36"/>
    </row>
    <row r="36" spans="2:9" ht="15" x14ac:dyDescent="0.2">
      <c r="C36" s="35"/>
      <c r="D36" s="2"/>
      <c r="E36" s="2"/>
      <c r="F36" s="1"/>
      <c r="G36" s="1"/>
      <c r="H36" s="1"/>
      <c r="I36" s="36"/>
    </row>
    <row r="37" spans="2:9" ht="13.5" customHeight="1" x14ac:dyDescent="0.2">
      <c r="B37" s="51" t="s">
        <v>25</v>
      </c>
      <c r="C37" s="54" t="s">
        <v>38</v>
      </c>
      <c r="D37" s="57" t="s">
        <v>1</v>
      </c>
      <c r="E37" s="58"/>
      <c r="F37" s="58"/>
      <c r="G37" s="58"/>
      <c r="H37" s="58"/>
      <c r="I37" s="59"/>
    </row>
    <row r="38" spans="2:9" ht="12.75" customHeight="1" x14ac:dyDescent="0.2">
      <c r="B38" s="52"/>
      <c r="C38" s="55"/>
      <c r="D38" s="39">
        <v>2022</v>
      </c>
      <c r="E38" s="41"/>
      <c r="F38" s="40">
        <v>2022</v>
      </c>
      <c r="G38" s="41"/>
      <c r="H38" s="42" t="s">
        <v>69</v>
      </c>
      <c r="I38" s="60"/>
    </row>
    <row r="39" spans="2:9" ht="12.75" customHeight="1" x14ac:dyDescent="0.2">
      <c r="B39" s="53"/>
      <c r="C39" s="56"/>
      <c r="D39" s="42" t="s">
        <v>67</v>
      </c>
      <c r="E39" s="46"/>
      <c r="F39" s="42" t="s">
        <v>68</v>
      </c>
      <c r="G39" s="46"/>
      <c r="H39" s="44"/>
      <c r="I39" s="61"/>
    </row>
    <row r="40" spans="2:9" ht="22.5" x14ac:dyDescent="0.2">
      <c r="B40" s="53"/>
      <c r="C40" s="56"/>
      <c r="D40" s="5" t="s">
        <v>43</v>
      </c>
      <c r="E40" s="5" t="s">
        <v>54</v>
      </c>
      <c r="F40" s="5" t="s">
        <v>43</v>
      </c>
      <c r="G40" s="5" t="s">
        <v>54</v>
      </c>
      <c r="H40" s="6" t="s">
        <v>44</v>
      </c>
      <c r="I40" s="26" t="s">
        <v>45</v>
      </c>
    </row>
    <row r="41" spans="2:9" x14ac:dyDescent="0.2">
      <c r="B41" s="22" t="s">
        <v>27</v>
      </c>
      <c r="C41" s="15" t="s">
        <v>26</v>
      </c>
      <c r="D41" s="28">
        <v>408.00049999999999</v>
      </c>
      <c r="E41" s="29">
        <v>386.39699999999999</v>
      </c>
      <c r="F41" s="9">
        <v>1E-3</v>
      </c>
      <c r="G41" s="9">
        <v>0.01</v>
      </c>
      <c r="H41" s="4">
        <f t="shared" ref="H41:I55" si="7">IFERROR((F41-D41)/D41*100,"–")</f>
        <v>-99.999754902261145</v>
      </c>
      <c r="I41" s="8">
        <f t="shared" si="7"/>
        <v>-99.997411988188318</v>
      </c>
    </row>
    <row r="42" spans="2:9" x14ac:dyDescent="0.2">
      <c r="B42" s="22" t="s">
        <v>29</v>
      </c>
      <c r="C42" s="15" t="s">
        <v>28</v>
      </c>
      <c r="D42" s="28">
        <v>0.2</v>
      </c>
      <c r="E42" s="34">
        <v>0.36799999999999999</v>
      </c>
      <c r="F42" s="9">
        <v>0.217</v>
      </c>
      <c r="G42" s="9">
        <v>0.497</v>
      </c>
      <c r="H42" s="4">
        <f t="shared" si="7"/>
        <v>8.4999999999999929</v>
      </c>
      <c r="I42" s="8">
        <f t="shared" si="7"/>
        <v>35.054347826086953</v>
      </c>
    </row>
    <row r="43" spans="2:9" x14ac:dyDescent="0.2">
      <c r="B43" s="22" t="s">
        <v>5</v>
      </c>
      <c r="C43" s="15" t="s">
        <v>4</v>
      </c>
      <c r="D43" s="28">
        <v>63.42</v>
      </c>
      <c r="E43" s="34">
        <v>46.750999999999998</v>
      </c>
      <c r="F43" s="9">
        <v>87.87</v>
      </c>
      <c r="G43" s="9">
        <v>63.24</v>
      </c>
      <c r="H43" s="4">
        <f t="shared" si="7"/>
        <v>38.552507095553459</v>
      </c>
      <c r="I43" s="8">
        <f t="shared" si="7"/>
        <v>35.269833800346525</v>
      </c>
    </row>
    <row r="44" spans="2:9" x14ac:dyDescent="0.2">
      <c r="B44" s="22" t="s">
        <v>7</v>
      </c>
      <c r="C44" s="15" t="s">
        <v>6</v>
      </c>
      <c r="D44" s="28">
        <v>4.423</v>
      </c>
      <c r="E44" s="34">
        <v>7.3630000000000004</v>
      </c>
      <c r="F44" s="9">
        <v>6.2249999999999996</v>
      </c>
      <c r="G44" s="9">
        <v>9.0389999999999997</v>
      </c>
      <c r="H44" s="4">
        <f t="shared" si="7"/>
        <v>40.741578114401982</v>
      </c>
      <c r="I44" s="8">
        <f t="shared" si="7"/>
        <v>22.762460953415715</v>
      </c>
    </row>
    <row r="45" spans="2:9" x14ac:dyDescent="0.2">
      <c r="B45" s="22" t="s">
        <v>14</v>
      </c>
      <c r="C45" s="15" t="s">
        <v>13</v>
      </c>
      <c r="D45" s="28">
        <v>6.3949999999999996</v>
      </c>
      <c r="E45" s="34">
        <v>10.942</v>
      </c>
      <c r="F45" s="9">
        <v>5.7894700000000006</v>
      </c>
      <c r="G45" s="9">
        <v>9.4179999999999993</v>
      </c>
      <c r="H45" s="4">
        <f t="shared" si="7"/>
        <v>-9.4688037529319633</v>
      </c>
      <c r="I45" s="8">
        <f t="shared" si="7"/>
        <v>-13.927983915189188</v>
      </c>
    </row>
    <row r="46" spans="2:9" x14ac:dyDescent="0.2">
      <c r="B46" s="22" t="s">
        <v>66</v>
      </c>
      <c r="C46" s="15" t="s">
        <v>37</v>
      </c>
      <c r="D46" s="31">
        <v>1.8</v>
      </c>
      <c r="E46" s="34">
        <v>103.815</v>
      </c>
      <c r="F46" s="28" t="s">
        <v>70</v>
      </c>
      <c r="G46" s="28" t="s">
        <v>70</v>
      </c>
      <c r="H46" s="4" t="str">
        <f t="shared" si="7"/>
        <v>–</v>
      </c>
      <c r="I46" s="8" t="str">
        <f t="shared" si="7"/>
        <v>–</v>
      </c>
    </row>
    <row r="47" spans="2:9" x14ac:dyDescent="0.2">
      <c r="B47" s="22" t="s">
        <v>56</v>
      </c>
      <c r="C47" s="15" t="s">
        <v>55</v>
      </c>
      <c r="D47" s="4">
        <v>106</v>
      </c>
      <c r="E47" s="20">
        <v>65.507999999999996</v>
      </c>
      <c r="F47" s="9">
        <v>291.5</v>
      </c>
      <c r="G47" s="9">
        <v>180.14699999999999</v>
      </c>
      <c r="H47" s="4">
        <f t="shared" si="7"/>
        <v>175</v>
      </c>
      <c r="I47" s="8">
        <f t="shared" si="7"/>
        <v>175</v>
      </c>
    </row>
    <row r="48" spans="2:9" x14ac:dyDescent="0.2">
      <c r="B48" s="22" t="s">
        <v>16</v>
      </c>
      <c r="C48" s="15" t="s">
        <v>15</v>
      </c>
      <c r="D48" s="28">
        <v>74.825289999999995</v>
      </c>
      <c r="E48" s="34">
        <v>58.279000000000003</v>
      </c>
      <c r="F48" s="9">
        <v>210.67929000000001</v>
      </c>
      <c r="G48" s="9">
        <v>124.074</v>
      </c>
      <c r="H48" s="4">
        <f t="shared" si="7"/>
        <v>181.56160838133741</v>
      </c>
      <c r="I48" s="8">
        <f t="shared" si="7"/>
        <v>112.89658367508019</v>
      </c>
    </row>
    <row r="49" spans="1:9" x14ac:dyDescent="0.2">
      <c r="B49" s="22" t="s">
        <v>20</v>
      </c>
      <c r="C49" s="15" t="s">
        <v>19</v>
      </c>
      <c r="D49" s="28">
        <v>5318.3890000000001</v>
      </c>
      <c r="E49" s="34">
        <v>2861.308</v>
      </c>
      <c r="F49" s="9">
        <v>2718.8809999999999</v>
      </c>
      <c r="G49" s="9">
        <v>1351.3240000000001</v>
      </c>
      <c r="H49" s="4">
        <f t="shared" si="7"/>
        <v>-48.877733464024544</v>
      </c>
      <c r="I49" s="8">
        <f t="shared" si="7"/>
        <v>-52.77250823749138</v>
      </c>
    </row>
    <row r="50" spans="1:9" x14ac:dyDescent="0.2">
      <c r="B50" s="22" t="s">
        <v>62</v>
      </c>
      <c r="C50" s="15" t="s">
        <v>61</v>
      </c>
      <c r="D50" s="28">
        <v>20</v>
      </c>
      <c r="E50" s="34">
        <v>12.14</v>
      </c>
      <c r="F50" s="28" t="s">
        <v>70</v>
      </c>
      <c r="G50" s="28" t="s">
        <v>70</v>
      </c>
      <c r="H50" s="4" t="str">
        <f t="shared" si="7"/>
        <v>–</v>
      </c>
      <c r="I50" s="8" t="str">
        <f t="shared" si="7"/>
        <v>–</v>
      </c>
    </row>
    <row r="51" spans="1:9" x14ac:dyDescent="0.2">
      <c r="B51" s="22" t="s">
        <v>18</v>
      </c>
      <c r="C51" s="15" t="s">
        <v>17</v>
      </c>
      <c r="D51" s="28">
        <v>3.6549999999999998</v>
      </c>
      <c r="E51" s="34">
        <v>11.99</v>
      </c>
      <c r="F51" s="9">
        <v>9.91</v>
      </c>
      <c r="G51" s="9">
        <v>8.8109999999999999</v>
      </c>
      <c r="H51" s="4">
        <f t="shared" si="7"/>
        <v>171.13543091655271</v>
      </c>
      <c r="I51" s="8">
        <f t="shared" si="7"/>
        <v>-26.513761467889914</v>
      </c>
    </row>
    <row r="52" spans="1:9" x14ac:dyDescent="0.2">
      <c r="B52" s="22" t="s">
        <v>64</v>
      </c>
      <c r="C52" s="15" t="s">
        <v>63</v>
      </c>
      <c r="D52" s="28">
        <v>280</v>
      </c>
      <c r="E52" s="29">
        <v>212.91499999999999</v>
      </c>
      <c r="F52" s="9">
        <v>320</v>
      </c>
      <c r="G52" s="9">
        <v>273.64699999999999</v>
      </c>
      <c r="H52" s="4">
        <f t="shared" si="7"/>
        <v>14.285714285714285</v>
      </c>
      <c r="I52" s="8">
        <f t="shared" si="7"/>
        <v>28.524058896742833</v>
      </c>
    </row>
    <row r="53" spans="1:9" x14ac:dyDescent="0.2">
      <c r="B53" s="22" t="s">
        <v>42</v>
      </c>
      <c r="C53" s="15" t="s">
        <v>41</v>
      </c>
      <c r="D53" s="38">
        <v>1.1200000000000001</v>
      </c>
      <c r="E53" s="20">
        <v>2.5259999999999998</v>
      </c>
      <c r="F53" s="28" t="s">
        <v>70</v>
      </c>
      <c r="G53" s="28" t="s">
        <v>70</v>
      </c>
      <c r="H53" s="4" t="str">
        <f t="shared" si="7"/>
        <v>–</v>
      </c>
      <c r="I53" s="8" t="str">
        <f t="shared" si="7"/>
        <v>–</v>
      </c>
    </row>
    <row r="54" spans="1:9" x14ac:dyDescent="0.2">
      <c r="B54" s="22" t="s">
        <v>9</v>
      </c>
      <c r="C54" s="15" t="s">
        <v>8</v>
      </c>
      <c r="D54" s="4">
        <v>24.24</v>
      </c>
      <c r="E54" s="20">
        <v>29.079000000000001</v>
      </c>
      <c r="F54" s="9">
        <v>35.35</v>
      </c>
      <c r="G54" s="9">
        <v>35.082999999999998</v>
      </c>
      <c r="H54" s="4">
        <f t="shared" si="7"/>
        <v>45.83333333333335</v>
      </c>
      <c r="I54" s="8">
        <f t="shared" si="7"/>
        <v>20.647202448502348</v>
      </c>
    </row>
    <row r="55" spans="1:9" x14ac:dyDescent="0.2">
      <c r="A55" s="7"/>
      <c r="B55" s="22" t="s">
        <v>24</v>
      </c>
      <c r="C55" s="15" t="s">
        <v>23</v>
      </c>
      <c r="D55" s="28">
        <v>2988.8690000000001</v>
      </c>
      <c r="E55" s="34">
        <v>1524.885</v>
      </c>
      <c r="F55" s="9">
        <v>735.87800000000004</v>
      </c>
      <c r="G55" s="9">
        <v>380.37900000000002</v>
      </c>
      <c r="H55" s="4">
        <f t="shared" si="7"/>
        <v>-75.379382636040589</v>
      </c>
      <c r="I55" s="8">
        <f t="shared" si="7"/>
        <v>-75.05523367335897</v>
      </c>
    </row>
    <row r="56" spans="1:9" x14ac:dyDescent="0.2">
      <c r="A56" s="7"/>
      <c r="B56" s="22" t="s">
        <v>36</v>
      </c>
      <c r="C56" s="15" t="s">
        <v>35</v>
      </c>
      <c r="D56" s="31" t="s">
        <v>70</v>
      </c>
      <c r="E56" s="34" t="s">
        <v>70</v>
      </c>
      <c r="F56" s="9">
        <v>402.8</v>
      </c>
      <c r="G56" s="9">
        <v>295.49700000000001</v>
      </c>
      <c r="H56" s="4"/>
      <c r="I56" s="8"/>
    </row>
    <row r="57" spans="1:9" x14ac:dyDescent="0.2">
      <c r="A57" s="7"/>
      <c r="B57" s="22" t="s">
        <v>3</v>
      </c>
      <c r="C57" s="15" t="s">
        <v>2</v>
      </c>
      <c r="D57" s="28">
        <v>26.654</v>
      </c>
      <c r="E57" s="34">
        <v>29.13</v>
      </c>
      <c r="F57" s="9">
        <v>96.599800000000002</v>
      </c>
      <c r="G57" s="9">
        <v>81.488</v>
      </c>
      <c r="H57" s="4">
        <f t="shared" ref="H57:I57" si="8">IFERROR((F57-D57)/D57*100,"–")</f>
        <v>262.42140016507841</v>
      </c>
      <c r="I57" s="8">
        <f t="shared" si="8"/>
        <v>179.73910058359081</v>
      </c>
    </row>
    <row r="58" spans="1:9" ht="13.5" thickBot="1" x14ac:dyDescent="0.25">
      <c r="B58" s="47" t="s">
        <v>46</v>
      </c>
      <c r="C58" s="48"/>
      <c r="D58" s="23">
        <f>SUM(D41:D57)</f>
        <v>9327.9907899999998</v>
      </c>
      <c r="E58" s="23">
        <f>SUM(E41:E57)</f>
        <v>5363.3959999999997</v>
      </c>
      <c r="F58" s="23">
        <f>SUM(F41:F57)</f>
        <v>4921.7005599999993</v>
      </c>
      <c r="G58" s="23">
        <f>SUM(G41:G57)</f>
        <v>2812.6539999999995</v>
      </c>
      <c r="H58" s="23">
        <f t="shared" ref="H58:I58" si="9">(F58-D58)/D58*100</f>
        <v>-47.237291815550783</v>
      </c>
      <c r="I58" s="27">
        <f t="shared" si="9"/>
        <v>-47.558338038063944</v>
      </c>
    </row>
    <row r="59" spans="1:9" ht="6.75" customHeight="1" thickTop="1" x14ac:dyDescent="0.2">
      <c r="B59" s="25"/>
      <c r="C59" s="11"/>
      <c r="D59" s="12"/>
      <c r="E59" s="12"/>
      <c r="F59" s="13"/>
      <c r="G59" s="13"/>
      <c r="H59" s="13"/>
      <c r="I59" s="3"/>
    </row>
    <row r="60" spans="1:9" x14ac:dyDescent="0.2">
      <c r="B60" s="25" t="s">
        <v>76</v>
      </c>
      <c r="C60" s="3"/>
      <c r="D60" s="3"/>
      <c r="E60" s="3"/>
      <c r="F60" s="3"/>
      <c r="G60" s="3"/>
      <c r="H60" s="3"/>
      <c r="I60" s="3"/>
    </row>
    <row r="61" spans="1:9" x14ac:dyDescent="0.2">
      <c r="B61" s="25"/>
      <c r="C61" s="3"/>
      <c r="D61" s="3"/>
      <c r="E61" s="3"/>
      <c r="F61" s="3"/>
      <c r="G61" s="3"/>
      <c r="H61" s="3"/>
      <c r="I61" s="32" t="s">
        <v>71</v>
      </c>
    </row>
    <row r="62" spans="1:9" x14ac:dyDescent="0.2">
      <c r="B62" s="25"/>
      <c r="C62" s="3"/>
      <c r="E62" s="14"/>
      <c r="F62" s="3"/>
      <c r="G62" s="3"/>
      <c r="H62" s="3"/>
      <c r="I62" s="33" t="s">
        <v>72</v>
      </c>
    </row>
  </sheetData>
  <mergeCells count="18">
    <mergeCell ref="B2:B5"/>
    <mergeCell ref="C2:C5"/>
    <mergeCell ref="D2:I2"/>
    <mergeCell ref="D3:E3"/>
    <mergeCell ref="F3:G3"/>
    <mergeCell ref="H3:I4"/>
    <mergeCell ref="D4:E4"/>
    <mergeCell ref="F4:G4"/>
    <mergeCell ref="B58:C58"/>
    <mergeCell ref="B33:C33"/>
    <mergeCell ref="B37:B40"/>
    <mergeCell ref="C37:C40"/>
    <mergeCell ref="D37:I37"/>
    <mergeCell ref="D38:E38"/>
    <mergeCell ref="F38:G38"/>
    <mergeCell ref="H38:I39"/>
    <mergeCell ref="D39:E39"/>
    <mergeCell ref="F39:G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II-2022 III</vt:lpstr>
    </vt:vector>
  </TitlesOfParts>
  <Company>Namai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Ivanovienė</dc:creator>
  <cp:lastModifiedBy>Andrius Deltuvas</cp:lastModifiedBy>
  <cp:lastPrinted>2016-05-26T13:16:11Z</cp:lastPrinted>
  <dcterms:created xsi:type="dcterms:W3CDTF">2009-06-17T11:06:21Z</dcterms:created>
  <dcterms:modified xsi:type="dcterms:W3CDTF">2022-11-23T17:04:58Z</dcterms:modified>
</cp:coreProperties>
</file>