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C4FA429C-86C3-4DE5-8DE4-6D0086E8AD80}" xr6:coauthVersionLast="47" xr6:coauthVersionMax="47" xr10:uidLastSave="{00000000-0000-0000-0000-000000000000}"/>
  <bookViews>
    <workbookView xWindow="-120" yWindow="-120" windowWidth="29040" windowHeight="17640" xr2:uid="{A876AA2C-F6E7-433E-8254-F89A5DDF779B}"/>
  </bookViews>
  <sheets>
    <sheet name="45_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L26" i="1"/>
  <c r="K26" i="1"/>
  <c r="J26" i="1"/>
  <c r="M25" i="1"/>
  <c r="L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M16" i="1"/>
  <c r="L16" i="1"/>
  <c r="K16" i="1"/>
  <c r="J16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<sst xmlns="http://schemas.openxmlformats.org/spreadsheetml/2006/main" count="61" uniqueCount="35">
  <si>
    <t xml:space="preserve">Grūdų  ir aliejinių augalų sėklų  supirkimo kiekių suvestinė ataskaita (2023 m. 45– 47 sav.) pagal GS-1*, t </t>
  </si>
  <si>
    <t xml:space="preserve">                      Data
Grūdai</t>
  </si>
  <si>
    <t>Pokytis, %</t>
  </si>
  <si>
    <t>47  sav.  (11 21–27)</t>
  </si>
  <si>
    <t>45  sav.  (11 06–12)</t>
  </si>
  <si>
    <t>46  sav.  (11 13–19)</t>
  </si>
  <si>
    <t>47  sav.  (11 20–26)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</si>
  <si>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</si>
  <si>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</si>
  <si>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</si>
  <si>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</si>
  <si>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</si>
  <si>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</si>
  <si>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</si>
  <si>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</si>
  <si>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</si>
  <si>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</si>
  <si>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</si>
  <si>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</si>
  <si>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</si>
  <si>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</si>
  <si>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</si>
  <si>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</si>
  <si>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</si>
  <si>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</si>
  <si>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</si>
  <si>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</si>
  <si>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</si>
  <si>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</si>
  <si>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</si>
  <si>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</si>
  <si>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47 savaitę su   46  savaite</t>
  </si>
  <si>
    <t>*** lyginant 2023 m. 47 savaitę su 2022 m. 47 savaite</t>
  </si>
  <si>
    <t>Pastaba: grūdų bei aliejinių augalų sėklų 45 ir 46 savaičių supirkimo kiekiai patikslinti  2023-11-30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</si>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</sst>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3FE79A2-65FF-4276-A08C-B4B084EF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92E2915-A1D1-4670-9EC3-4A20031C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76AFECB-AA23-45AB-B255-1C32C510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C4EAEAE-0A28-4000-BDF7-9C03E4BF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9A85798-F00D-4407-B145-E0AB0D32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F0A4FE3-45C9-4CE3-8CAF-DFA343CB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2B25241-E5DA-404C-A3D2-DECA08FB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4A04531-89D6-44DE-9AE8-B2B13596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28B4247-CA8F-4CCB-B06C-B1A27551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95776FF-2543-4D6E-A882-41A280AF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39142D8-3F46-4F41-AC54-D2A8FA1F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4B328C6-82A4-4141-B726-556C22A2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DDDA48D-683A-4D2E-A3A0-7507DF90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02A733B-B0E6-4436-B417-CC21A6CD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0E37503-4AEA-4F96-A2AE-25C52641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65BB014-4DAD-4A22-8EF7-74E093E2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275511F-EBFE-4A50-8783-FC8C2F9A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F056854-A855-4698-A549-D8CA6CD1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6B96A83-1905-4FAC-8F22-CBEA25AD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B5837993-6A3B-4444-A135-0DAEBEBD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74ED43C3-9F22-45F5-9F21-D3DA6C39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2559696-B821-4516-9530-7968EDF0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610A17E1-C733-43A2-8D7A-35495653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E29613B3-211A-4E82-85B7-BB45A6DB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E9454B4-BCDF-403B-9263-A26AAAEE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5D3C5C6-9F33-467B-A023-AE00B085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D7B35F1-7BC2-4548-9141-263005E6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8084D30-3653-42F6-891A-CB166B7A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56ED70A-E2B9-49F0-815C-74322BFD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CF79D8F-5D6F-47CF-B91C-F858468A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EA1274D7-2B83-4CBF-B1B9-E862CDA6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B28D6CE6-5383-42A2-89B7-A66FECA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FCF2204B-D661-479D-8697-E07FD818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8930E08-C255-4EB8-A57A-73F0E66C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2B25B68-332F-45C2-A6CF-C352D06D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6406001-D12A-481C-81FA-DA1A8DF2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A1C0283-0E54-4FBB-B70C-42C6B83B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CD9EE07E-9AA8-4AC6-93E9-9B1EE83A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BD7E80B-728F-4507-8F2B-1891F834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DCCD12D-AC83-48B9-9638-0A4F5005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AEF7D72-14C5-4D6A-B3D8-E38981F9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889BB0A-DC53-4087-83DA-F27409E2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B981991-B7D0-48CB-9532-B743C268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92DACFB-E841-4D41-8945-32801DF6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77BB303-E0CD-498E-89CD-BD8042E1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C67C047-94CE-430F-9A41-4BE0FA10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C41235F-16D6-4059-82CB-D0EBBCD0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78D4A43-6A16-4BDF-A97D-79986580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18891D9-80F4-4588-87B5-0B0ACAA1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15E2B29-9676-438D-8935-7EF5417E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C5F98C8-49F8-4FA7-BAA4-A40EE195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4C3AF04-5781-4D41-8AC2-380364ED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D7BC172-C2E4-4252-821B-5B5BD12A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548EA7B-0067-4401-95A6-86611DE4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0056C1F-914F-4B5B-AC16-9B9DD8E1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D035864-CBCB-4A8A-B584-5D03193F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57E8ECC-036E-4972-A59C-BBDE03FA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20754407-A494-435E-B944-D9226D00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1952DD3-708A-43B9-A6E1-126F5C7C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AFB23D9-AF8E-4CE4-AC29-AAF2036F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CFDD763-B926-49CE-9884-C0C4D0EE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DE97B9B-BC3A-4BF4-877E-FEF891E9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F0104B2-2F06-4E9D-8670-E4757569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7959B7C0-7BFA-486C-98AC-50093BAD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9F9F579-5A18-41CB-ACD1-8DE73BDA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77C3989C-0A9D-490C-AA3C-A81F04F0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5825E0C-CE1F-4CB5-885C-32D46A5A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F2AA5385-01DB-4C7E-966E-017E90E6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40513B7-857A-4DBF-AB8B-DA869BD6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FADBF70-42BF-4B85-BD54-CA02232F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627DF86-B3DC-47FD-AF8A-03BCEEBF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0360A97-7208-4E1A-8836-58BADC3F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F85E057F-2FC4-43CD-B033-8064A59D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8455609-F867-4797-A7A7-DA7497BD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1381486-FD2A-4CFC-A790-44D71DC0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21B5A03-B9BA-43D0-A050-E93A123A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F48D9170-96A2-42CE-BFA7-B4DA41E2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756F891-D1CA-4DFA-9B48-6886AFA8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A8E566D-9AC0-4899-8E3F-3A3AB43B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4672F7F-3714-444A-8BBE-927CA684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F5D699F-3D35-44D1-9F6C-7BFB687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BFDD7EE-BA37-48C0-815C-8CCD5BCE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01B01E9-EB39-49CE-A706-44D2FE64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59C4303-033A-4C3C-950C-AE2AA2EE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8A2A727-B63E-4880-82A0-BC84B228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2CCE26E-9E9B-4097-8CC5-202215FC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56B78E1-EA52-4378-AEBF-59BDB687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1F04481-BF87-4E16-8AB3-4DB101B7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2DEC4A9-54F8-4733-9913-FB9688A9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35D27C9-5E9F-410D-A8A4-B3C65F06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E024E6D-677A-4847-B3E7-EDDE5946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6C0A126-65F3-4A9C-86F5-9FA6A536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CE0E463-5958-4765-9373-2FD61100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5ECA60E-A4BC-43C3-9B68-DCBEC652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86B2F32-98D0-4E38-8AD2-9EDFC146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809F9B9-3FC8-4F7B-A578-BA78F936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59BFCC9-2081-46D8-99EB-95EAF4CE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539E647-C10B-49EE-8927-4BBC5ED2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062A86B-F7AB-4892-BAFF-CB471866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8865154-C282-46B4-BCAB-5A3D4A7F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91260FE-5D6A-4BDF-8DB2-1FCC9947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75672B7-200E-4823-B5CE-F1757C3E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DF17E94-F4C2-4D8F-B0F5-E65C73BB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6FA5F02-D9D9-4EB8-9297-5E6116BD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4138995-8E92-465D-BB7D-6C9D86CE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05E98D3-875E-4F24-8BFC-16AC8D06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9C08DAB-6104-4366-9976-BAAA7BC8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7F3A42A-2714-480B-8452-8AA02EB2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95F03C8-73F4-454D-93AE-3F9B69F8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7861261D-80DA-4708-86D7-E6F72FFE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571C644-B08F-4547-B112-DEADAAC8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25993BA6-3FED-4712-BD79-E8178926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F1F901A-044A-46DB-9685-0AE75AFF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AE2187D-AB62-4B4D-8E69-0098B84D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95D54BE-D2C5-4794-BB16-4CDEBB63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F597E80F-6255-4899-8BFB-AF3F119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028D586-86E6-40BD-8340-2AABC42A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4EAF6312-E4D1-471A-B464-26379249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34EAC7AF-9BDD-4B2E-854A-78B743B8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29F86FE-6C17-4C98-856C-AA148FFC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97645EB2-548D-46CB-8FFA-C0D29344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4E71C67-C7B9-4000-B22F-F4E0472C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7357B98-9AF5-4D81-B22A-F960E7AE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54935F9E-39F5-42AA-A73C-DBC492DA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F2F608AA-7783-4169-A57D-EC0136B4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8FF9523F-4664-4E92-BFA1-87A20998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410A919-8085-45A5-B866-48AE939D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F7EBD79-3FB8-489E-8745-F500A9B5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215B1379-242D-49BC-A13D-79C8BDA2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38D13B1D-DB14-4E30-AC3E-584F6955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F35B80C9-7A43-4A6F-8DA8-A8A17966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E4605F5-12FF-492D-86A7-D7EAF078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3C1F5A2-0339-43B9-B3C7-606279C5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F71628C-5D48-43C1-9D40-E2E7CECC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5C19CEE-66BE-40D3-ACBC-7B1DB07C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11C6991-662A-4738-9B62-BDD52C58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782D35E-361A-4E68-9455-5600548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73A86E2-D05B-4A05-8F2B-C2D156C5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1752FE51-A218-4F5A-8482-FFBF9F7C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64B1B5D2-31EB-473A-AB85-450596DA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4DE2A33-F211-47B3-88D3-626F1512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C8C99D4-5FC9-431A-A1FD-BF73799B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F2A0DF7-20CF-4294-81D2-3C3AE78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F2F1B33-0FFD-4CDA-8DFD-F982DEA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F36B282-1B6C-4AA5-A35F-C558A987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2132DA83-BF8C-4A93-80B4-1552DFA9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320B5992-C29E-4F49-8077-D7E9ED2F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4A357427-E078-4120-AE53-2BA388E8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27D54B0-64E2-4751-90A0-4E85B2E1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5F76EAB-8F64-44F8-A05A-02E146D6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9E387CA-6FB0-41C4-9F88-38D0BD5A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C715CDD-4140-4EE9-B184-18A8F8BA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C1A6939-91C0-465B-B076-52D865F9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880DE7F-2424-4B4B-8075-F0FDFF85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51C6A65-263D-4B67-B535-B7448FFB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979EF53-0E09-4CCD-BCE9-43E3178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043BDF2B-145F-4D23-9D78-1231CF4A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1DDDDFC8-2325-4DC0-A635-7FE15802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33E092C-CBE4-4F39-9E6F-5243D684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940C0F1-5693-40B8-8E06-12F0C978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DBD0C35-00A8-43A5-AB9C-1BE4AD6D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7B3F36A-CFDA-4FCC-B970-9A4EDE60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03B19F5-F0A6-46EE-9808-A695FBF0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539C467-FD64-4ED1-97D0-EBD6E0E9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0302E32-2FFD-41F9-8488-31CE4CFC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CC17063-A3C2-402B-BECB-55597CA2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7563BE7-EF3C-4117-8F70-C60959A5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454B606-24F3-42E7-A691-7106630F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C36016E-BCE6-41E8-8A62-8EF330AB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B122CF3-8B0E-40F4-A66E-B14A3CAE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9515091-5D90-4AAC-A826-1BBE13A5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70AE8D3-8718-45B3-9A27-0A51B0BC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D0846E7-60A5-486D-94E1-1C0A7E6F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B3F80A4-DAE6-48CD-98D3-C6DE58AB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E28BF4E-978C-4240-9A0A-10898162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040C5D8-EDAE-410C-9EC5-A1658923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24F3613-1CDC-499C-A428-1F47BD28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C88ED3C6-4898-44FF-9D88-85926004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7270395-7925-4757-AA4C-06B17554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3BA6DE67-DA46-4B77-BAD5-1CA83203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53EC46DC-EE40-4D00-9468-94D67CD5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BD79284-3044-4219-AE84-EB7E7D9B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7D89645-DCE1-42CF-97D1-50CAFFF5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AD6E816F-A84D-4E31-BDC5-A4076941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9FC1B0E7-4018-42F6-92F5-481947F4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11B1F0AB-455D-402A-A1DC-E8B44CAF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A5A9AE9-1981-498A-B1F2-3CFF6B54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1B5F44E-87EA-4E92-AEFF-16CEB92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0EF8690-C47B-464A-8DBC-CF73B097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8BE0C0C3-560A-4079-94A7-644FF625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CB2B99A2-3DCD-474B-8D3C-34550BBA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A73955C5-84EA-4AE5-B181-3B1B5F8F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02075980-DBB7-4ACF-8FEA-663E798E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20A165F-F02D-4068-8927-21437961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5659085-77C2-4847-A8AF-8864E9B0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C5AD340-521B-4549-BF18-578B9BCC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33C0B33-8B2B-4A6B-905D-F52655C6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BCD9C423-BBD0-416F-B1C0-8F21FFFF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9A6BB5E-EC9A-4E59-B596-4AC90F2E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5635026-6FE4-4FD4-BB6A-434849B2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6B8E7EF-B7BD-4882-B2C3-4DE394FA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87038634-8601-45D2-907A-68D71FED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671AC5E-1B08-4255-BBAD-3063C1D3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CA3F200B-5ECC-4BC7-A143-05CD9EDA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53DE82B-D1F5-4F9E-9C9A-F0A4A804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06C16615-A1E9-4573-A598-8A0E83A2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AD34BEE3-3A8A-408E-B2AA-FBE33E0E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C8FCA7D3-A48C-4C0F-899A-CF232E9A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419CA400-B51B-4E3F-8EBC-12D0C155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88747EEF-A55F-48FB-BB14-5281ADE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01C9186-BA6E-4008-93FD-DD2C9A5A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392F815-4D5A-4D77-898C-642DDBAA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C769110-815A-49FC-9727-48C62F5E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35AB0F75-DBDA-437A-BE6C-18BF1A02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EB3B8EE-DC54-4D27-974A-85384578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4169943-B342-4782-8FEB-014D054A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5AC3450-BFDB-4E05-8CB2-5021D39E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8B467DCF-14D1-4165-B552-6D11209A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A366EA7-A2E4-4B0D-B52D-DF63A83C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3F39FD0-D8F5-4425-BCA2-07C23ADE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FCB0563-DC8A-4A6A-8D4B-EA128EBE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2B448CC-1A02-4499-88D7-E7FB0DAA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923E659-0315-4F09-8D37-1AD58100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DE8B9FCD-E120-4A42-B5C3-85646867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57CE90B-0878-4564-AF0F-A2C67980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84298E3-008F-4C28-ACB2-1C5EE9A0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AE47614-5E9D-4CDD-90A4-425060EA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5EBE6FB-8E07-47EF-940E-45D42E69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482AF02-EE7E-4EE6-ABAF-22ED6CA9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A3845BA-4258-4C91-93F4-9A9DA572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E3576E9-8E62-4905-870D-C23278AB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A6A905CE-2A16-48C6-99FF-6008D6F8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CB656EC-EF4D-46AE-89F4-C69D07B3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A65C229-4E2A-4CAE-8536-8206BA26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0F2E58B-C4A6-47D7-865C-8520C1D2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D7BC091-B8D2-4D31-A9FE-F6D2EF32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84B6D78-5A68-4195-8E3F-9F96D388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E217522-D9B5-4CC8-981B-B61BA402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5369193-5A02-439F-AB40-D70E06DD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C6B1AD74-7F75-44CD-97B0-59F18945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439E96E-2CF2-4C3B-B22D-12A7B31B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65F93D2-6E6E-43E7-9DC0-B3214B6A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665A1A9-4EFF-4D0E-A39C-6C0D2E4A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EE56397-AFA2-42BE-98AD-8779F977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4B81C4C-0E97-49FE-AE66-A4E72074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F0EE3DE-5026-45A5-AEEB-82AFFB9E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ECE5B87-E631-4D81-ABA1-EA2A3BF0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8F9E985-0BDF-4AD4-9E59-729B4C8A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AE2B5B6-98FA-46E7-8EC4-61EFADEF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4E1000F7-A339-4252-9E23-FFD3E06A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C250F98-6CAD-463B-BDA1-AB464E8C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C19E09F-8EC3-4FFE-B074-8B83715E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A44C422-2F9D-45CB-987E-CB50BC74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F824FB7-C7E9-4E3D-AD3B-8124D9C0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4964AA89-A2C0-4BEC-AEC1-B4E90FDE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C688767-49DB-4FAF-BE44-FC4E6FF0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C3AA5B9-EE75-4588-A966-6E06E7C3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DED4B99-5976-40D5-8697-F8CD0B90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F0D64E0-EBE1-4554-8C7F-9A3807CB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E7A7619-1471-4AE7-A4A3-ADB183A5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47BDC30-50B0-41A2-940B-DA1BFC80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5AA3F03-FF6A-410A-A3E3-0A5935F9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7464D07-C51B-4041-A76C-015588B1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5BF7DCE0-6DA5-48E9-A919-2EF1E411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174F0C75-56DA-414F-9C5D-494FDF87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13E2E3CE-D850-46AE-8702-ED7E130B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2D3B1D7-3618-43AA-8F6D-E64BE012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AAAED533-C9A6-44B3-95E4-4645D48E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D829C82-26C0-42B4-B8BE-3D4C6389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678C10DF-17A5-4723-9C2D-6A67EA91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3B11B1C-09DB-474A-A3EC-1D115C77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B2C9519-71E0-4659-A306-CD24A100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26BC33F-5E32-41AF-B525-E79666E7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BFBEBA6-4376-4283-9037-CA2CDD70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108DAEA-C3F9-4115-8C50-13FA5C85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05D1A40C-7CA1-44B2-9302-18FD1360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084EECA-2105-4396-8409-D2B3CA65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A26DA8B-F479-4AD7-BB6F-7B64908E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E2C43F1-05CD-47EE-A854-3D6ABE0C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416AF22-50D3-449F-9B34-D0EABC5D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377CDA6-D15D-4C5E-BD34-FD5B8D51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71DEAC7D-B7EC-4EBB-A363-C0B12FD7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6681200-3ED3-4CB4-9F58-F5300D6E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0EF33BC-ACE9-42AF-B2E7-254859C8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AD05C62-CB56-4D3F-8846-F6A26E17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4FC2CEA-2BAB-4011-85CD-E2036E34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A6D708C-E259-43D8-80AA-1FE902CA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AD52A69-509F-4468-80C9-4D3E3A1B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987753E-498F-4D82-846E-2516F377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CF292FD-F657-47F4-93FE-E1F5EBFE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E2C7276-CE19-4EDB-871E-715FF92F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5567AF9-0AFD-44CF-B305-62AA3D06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1F4E2F5-6FBD-4C3F-8E77-B428105B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7A66DD0-9AC5-43D9-B7B1-455B2089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63FD0CB-A1E9-4FCF-ADDE-23F0F829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9884F5E-58FC-4DCF-8AD9-DC9D090B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E4CFCD4-3FE5-4382-A861-5B9036EF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BB402197-99D8-4FBF-8F7D-E4E8CEDD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F6D802C-A53D-457B-B463-65E1A771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4C86D86-2EAC-4984-B96B-6358F91D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2838473-8FF7-4C1E-B731-24DF83A1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50950BA-ABFF-4E2F-BA3F-B5190BBB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3A43F3B-068A-4CF6-B90E-2FB1976C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BB63186-4D57-40B0-977A-21077AC4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B2FAD67-D2ED-4C6D-92C5-85A21411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4DFA442-6E54-4D8F-B432-7171A3DA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0A04CCD-32B8-4C57-A17C-D688D466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B411D74-F1E0-47E6-A331-A11493E9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1D78F48-B485-40E6-B318-33BF3A37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47005FA-CB7A-44C5-9464-6FC97117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1077FE1-1D44-4E08-AB03-93DA2AB6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C20B831A-AF92-4015-A426-47B5435E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86275FC-53AA-44B0-A4CD-A1AC9DBF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2F031E1-FFF9-4916-A0DD-09ED7942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7CFC5A9-A9DB-4EB8-B016-33759256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D37DA391-B0AD-41F0-AB51-9A2FEA3E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2925E5E-C6B7-440E-9C8F-C34AB7AF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AB5BBF5D-B7D0-4551-999E-9E2023C3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4450BCF-0555-4F31-A9BF-A06B6170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83C3906-4427-4038-9E48-355B62EA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1626BBD-F4CC-45C2-A4C9-6CBBDA84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BE1677C7-E23E-4A3B-9DF8-7DA8C076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47CC59C-53A0-4A60-A9AB-9B1B0829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CADB984-63D9-4E46-9D59-1B91E2AD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C45BA4B-A8A1-4811-9140-F60A2308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C55DAF7-EC11-4E57-AD4A-76481745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AA49B5B-AA65-44F7-968A-47772463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8D4CBD6E-284F-4848-840E-B5055AEB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C11B9DB-5AA3-48DC-926E-56D08796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BA51894-AE0B-4F5E-8398-481FB5B1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F9AB5C9-E532-4530-BA0D-BD78CA01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4271E567-C6F7-44CE-AC80-B461C803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23B9098-AFBB-4F06-A9DA-D1A7DFD0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70300BF3-27F3-4621-B39E-A3DEDB32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5CEEE40-A601-4628-9A45-320EEA03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4277F222-4F56-4BE1-8265-947B2131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10093AB-5AD8-4457-AE67-B8B5865D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2FF189C4-E51C-4752-9686-60CE29A7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1645D0F-3D2E-4E7E-86F8-4A3D3EBD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925E8A61-AD92-4FED-BDD7-4B1559AB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B901A92-A521-4E62-94C4-E2F05479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8C6231AE-0A72-44FC-A740-E42C4F66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5DCA043-4704-48E3-BE36-D4A39132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AF93E277-5773-4A38-B9EB-334D53B2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49A09D72-2DB7-4C9E-9BE6-93CDAD3D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626299D0-6DA5-4B69-9F27-120BB2D2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6D57BBB-7C3C-4CA7-BE6F-B86D53C7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9F29CA8C-F7E7-4C01-A543-EC45B974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ECD066F-14CF-4214-AC45-1B62F80B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A1AD2651-F41C-4128-AF9B-29FD1DC4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5F54A115-14F2-4707-8BF7-3BA89F3E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CD7A12E3-2B14-43D4-90FF-8EA69BA2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1848B6CA-946D-42E8-8BB6-F8407031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FD11953-8DF9-410D-89BE-43097D4F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AE46EB5B-C771-4487-A8D6-06288970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2C978525-8ADC-4945-BFE6-B09878ED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6F7D93B-387C-4714-990C-FE38982D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6E7BE42-185D-482D-B0EB-05621B3B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DB0A4B6-FC20-485D-9145-7464CEB4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518BB24A-04B1-426D-B6BF-2BDFD141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07C9100-A771-4723-9E15-C605B22A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232015C-7131-4702-8D17-4A0B794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04FD6DB-91F1-4FCB-BCA6-00833416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69AAB8A-9CE1-466B-8410-670E1362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33DEA139-9DCC-416C-A069-F29092DE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8D147C69-1323-4B06-953F-51662F77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2E1076A-D663-4F42-99A2-1FD67F6E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DFCB28D-4B95-4BA7-8259-6A56E936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4E30A58-87AF-43FB-8CE0-CC749146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0C1A09E-1AC6-477E-82D8-E34212A8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A1CDD4D-2C05-458E-929E-4AA6C9B9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4EC312D-70E8-46C9-AA4E-E28B1A93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8CB8389-F24C-4C64-BDCA-8E5A3358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6DF8FA0-0082-4BA2-BAA1-144F6069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73F88936-DEEE-4390-86CD-9D45BA39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E47AB8D-0EB5-43FE-B5FB-EB7002F1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7004D4E-ADBB-4EBE-828D-5426E2F7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4ECA519-9E98-402F-A3ED-052310C2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C1A99D3-A743-4E05-BDAA-656ABB0F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5C3E9E9-099B-413C-AEE8-91AE80FD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7354631-EAE8-4CE9-AC3F-AD4BD565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A2D8822-B89B-4F46-A8F7-FB546F29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46B6E8AB-A3B7-45AB-A6C6-0E48235D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AA826A39-6EA0-48DA-90E4-E3F963DD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90DFD1D-C4D5-4629-AB4B-5A9497A2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86F135A3-7FFA-4983-A4B0-D0E49449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AEA49BE-1BB4-49E7-B8E1-CAAB5CF8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E1F21CE-347A-497A-A219-9D07268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3718C0F-DF40-4A2D-8E97-5CF817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08489C16-8149-4E0B-ADC4-B5554E99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C65238C-3203-40BB-B6DC-69D9A6CA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95B48D25-E6BA-4C45-8A5F-E3723536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9FC78D9A-0953-4901-A291-37E0A916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0014CAC0-1461-4FC2-8999-8E21E019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BA07DA6-0716-4D9E-AC2E-B77569FC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80042C40-3301-4667-8272-4034B93D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D5C2517C-B328-45BF-93F9-D91525F5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0C90B854-863D-499C-9B16-4871D102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28EECEA-E618-4D0F-A4F7-00D094A6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2A68E8A-569D-4F64-930B-49694868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A71620A-7B7A-4B00-B66C-F3CA88EC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E054E1DD-BB60-4E96-BC25-4D278F01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9D8A49A7-1A14-453D-9CB5-EDBB7B5D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3E9E1AD1-A72B-4F14-90FB-6F0F48EE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718447EC-4981-4604-8870-03D96DDD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BA83455D-12EC-4B18-B8D7-5BA8DE33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D307DBB5-D04B-4D8D-96B0-C7679348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47DF3DF3-BF1C-47A0-BBA1-2EFA2268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F2A7E04C-D73C-4510-8AC1-A25538FC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A79E82BC-0A09-43C9-A779-1DA60346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725E415-DD13-44AD-9A52-F3EB7BD9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E73B5D2-10A0-412E-A3A7-07C24C1A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10A223F-3C29-48C0-BDB8-AAE09789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6FEAB59-EE2E-42CA-81BA-64DDFCD9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99D700D-1517-4413-B9F8-F1A92589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F3C4337-DECF-4797-BC85-753A6437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7B7F84F-0648-439A-AB07-13C72A43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52AF9D8-A58D-41D7-81BA-84CA07AF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F3CA905-1057-44B2-B7D4-40074A96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683DBB1-25DF-4F99-9871-E7D91D4C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AF7EFC2-4FEF-4A7D-A3A1-8373A95A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DE4C9E4-A45D-4BEB-B326-9E936C8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F3553B5-2382-4B9C-A46C-17DCEBC1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1D13671-5072-4BFD-94B4-05AAD7A0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439C2F4-5DFD-4FA9-AE9D-9AF41531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C52C1379-7238-4FDD-8D35-221E286F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0BD8450-FE81-4874-AA90-B857CC79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AEE72C4-75D5-4CB6-A4AB-9FA3C9AC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A71F3B4-58F6-400D-814D-8E029B22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0F891DC1-79F7-4F0D-B421-0F84658E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46EF75D-28C2-44D6-AF4D-DFA8DAC3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6253614-06F8-44A4-BFD0-922B3871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D7A24E0-6D0E-449A-943B-FE70565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367DB29C-2343-47CA-873D-78AF2A22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C305219-55DD-4FAC-9BD3-6DB6F7DE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57404D8-2D23-4DB8-935D-E441DA19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FFE00A7-1A69-4AA8-9C90-80F2283B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ADBA857-D2A9-43AF-8C62-27925735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10CFD11-53E1-47EF-83DF-1F3C8252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50287B96-4827-4664-8868-8D99F3FA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7161CF4-7E04-400B-B4A4-ADC6522D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F90FCBD-B85F-4303-A828-3A2C308A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ABF9C5CF-4054-4A54-8CCD-6EE0E75C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04C19D64-DD2B-41DA-9057-0459ED33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9742565-BD7C-48A4-8097-7DAD4C76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72A89D2A-D98C-4DA2-9B2D-9E692380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9AB187F-F0A1-449C-ADFE-43F7CE44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F8D1A98E-C163-4E12-A3FC-A40DC3FD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66E7352-4B4A-45F3-8006-137A8BF8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D9C2F025-E74D-4B9D-801B-A65B9798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C7580D2-0097-4B77-A257-9E6EEF93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C229ADBF-1673-4BBE-BDDD-9DD2036B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DB80AD9-1CAF-4533-AF0C-27CDC567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3D05BFB6-F78C-4321-BEA4-8D5ADFE7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9996FFE-5282-4C4C-99E6-569CECAF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E40C50A6-A139-4A33-8EF3-B4B65397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30394D8-FD72-4842-9E48-76100FF0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7DE05547-E55E-4C83-97CF-0C1353EA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0D931080-CBB7-4854-B218-D29FE2F7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CD522C7-0CDD-4881-A728-DFF538D1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25DA685F-7A0F-4EAB-AFB4-81FBF5E0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5901D5E5-E7A1-446F-A3DD-9A4300BB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CE739EE-70B7-4B17-8B95-2538BD33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8BA0CDFE-6567-4F5B-9CFA-5BAA826C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B028E0E-F31A-4447-8F4D-0125F05B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72C0AB9-65B5-496D-A6E4-44EDDB29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0771064-96B2-4EF2-87DE-16E76634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9870AB8-CB58-4DC5-BA75-7EE9654E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CCBD93C-69BB-4748-A144-CD918ACE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8BB002AF-B59F-468E-85FB-D37F4FDE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599BBA7-F928-4978-A196-9A32271D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F1875033-7CD2-448C-93DE-B213038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0C7A311-5B5B-48A4-A106-9C34E9DE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C5DF83C-A599-4C6E-955A-4E1A08F9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BD3D338-DE30-4838-A468-411FDE61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02DA95B0-25CE-458B-94EE-F4016A23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EA7A60F-AAE9-4BF7-A583-00DE1F76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B6C4A5F-C149-4632-8D42-98D66071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13A193C-68D5-4372-A9EA-097DD5FA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DD14A47-0CE6-4A1A-9941-E2E95910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C84EA03-F351-4723-920C-E665EC16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33F312C-514F-4545-8F62-5B618645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68CEB1E-4AAD-4F74-9675-4CD31AC1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C809090-554C-4876-BC85-CB491862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9CD056F6-DA85-4EEF-81E3-85C9B435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D10FCD2-E053-4D7E-B61B-BA755742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F33B6B5-823E-4DB3-BB0A-F77174A7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2496FE8-E611-43A6-AA8E-20D9B2DC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DE38CD3B-64F1-41CE-B2DA-9E809AF2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B1BB806-0E4B-4E6D-BB40-EBE474C9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4166C3C5-FE8A-4C8D-8210-F913161E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D8A9B1A9-9407-44B6-879D-B504A764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557ACC22-B509-4887-955E-E9E647FC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3E346574-6495-4356-9B1F-1C246355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6658C89E-DC61-4127-B9A9-338D208E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53FC80D-A606-45D6-A606-C1B4DC2C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165E3689-5660-4233-84CF-4BC5E255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708D601-DB3B-43B4-B794-5B11BEF3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2FFEEEC2-1EDD-47D0-A578-A7B8CE3C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23E5CFC8-4D71-47C0-A405-714D6B8E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1A76B6DD-2302-4E78-AEA6-D8B50BF4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15577BDC-2F41-428B-A153-E67FF415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82F92FBE-F76A-4BD3-AD5E-F1FE6C9C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F816BE0-7232-421E-9270-EA50D63F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57C33B17-CC09-409D-B165-B27FBE3A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0BAD392-8DEF-421E-AD71-1B864C35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D37A7119-1B14-48F8-B8F8-B4E4B911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B8C9323-5007-469D-82AE-86BED2AF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0EE68E47-E4DC-4C8D-91FB-BF8F21A9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CFA884A-F336-4952-A3D8-31036205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4F291A4-AA53-4190-9AB1-8878D781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9321780A-C542-412E-82BD-339E679F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D043DE7-C52D-4FA6-9264-FCF7888B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ABADE06-8ED6-480B-8087-B6FFF983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62363C1-BBA8-43F2-BCEC-78092D8A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B7B636C-4031-46E7-9CB0-F14E9ECE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4A4EDEC-3F25-4DA6-A118-24EE9491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90D2DBC-1C14-46A4-A2C9-6EBC1BC2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E7CC4F2-FA09-4337-8D38-BABB7C4F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D8D7D07-06EC-439A-BC59-EA020C1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B7AF8CBC-467D-4348-A7DF-C709A2B0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1C8189D-8BBD-4808-9B76-8F466F5B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1A64C1D-CE65-4A9E-9203-7EFD72AC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5FDFA235-38D8-4986-A862-34FFE363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1AF6382B-5653-4E07-B585-AE6A80C4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F7BCF94D-7A68-44B4-9BC2-058EF751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EF05B321-7124-4E33-ABB1-6B36CA80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0F64197-5017-4700-AFA7-68EDDA8F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919948B8-A005-4ACD-83C0-74CA37C8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A4D4F729-29B0-48BF-9508-50201DBA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24190926-20B3-4ACD-9179-0890DBE8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E19A8B4-0A06-4E47-A423-BE44E002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2C2B5D4C-956E-412E-A9A8-BA092474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B5F455A-265A-4657-8357-9A25E593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477C2DAB-C70E-490E-B612-8F90C50B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6CC1847-8F52-41A4-BAB0-274AA536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62702405-15AD-4168-AC16-BC70BC8E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9AFF602-8A46-449F-8D35-713CA27A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6A028AEF-CE65-44A3-8A6B-199D74BF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5B49C2E1-3EF0-455A-A145-39F0E0CB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E484D219-C717-4D27-8D99-FA02C667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BA47E31-17E1-4BFB-A1A7-E32DEE65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D4CAEBB8-9AE3-4EEE-BD82-495B76E2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B95211F-A04F-4103-A542-E4C3A869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AEE8AE7-0944-400A-94C4-5E4B8F7D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8888CFB-F40C-4103-9F13-5DC01AAD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AB212B2-3A09-4E1F-BF91-A17B5FB7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6690966-96A5-4A0F-9A45-E2A03B60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E2516636-291D-467D-AFFC-D68A0B1D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3B319DB-5D7E-4902-9409-A83AA377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F7AB4625-EAA8-483E-8315-9A5BDDDA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161612D-4E6A-4A3D-9C62-4FF1E10E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3C53B7EC-E55E-4E2D-9508-46044BAD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1725566-3BEC-4BED-ADC0-9215C3B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6233B073-ED4B-4443-A2FD-B706DD75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0652C3FA-7C68-40A8-8091-1A3B9B65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1DFB2F3E-6B51-46EB-949C-D50CAC40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816B393A-7AB0-4796-B7F6-FCE9FF29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C007F5CC-9E6B-4F1C-AD96-C1D28453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34B2ADEA-8919-45F6-896D-AA3520C8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09D2A233-8078-4AB6-A25C-0B86BEC5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F0D8AC2-5BE8-4203-89FC-E735EB10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DF531D3C-AF80-4EE4-A13E-4F38A7AC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71AA685-A907-4D20-8147-13C887BD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3F4B659A-84F2-4A74-9DF8-5002CAA9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352505F-117E-4A29-B6D5-147A4D99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6B3C29D0-B3E5-4B59-8152-0AD7EC28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EB71CD08-0ADD-4977-94A7-F2EAC3F2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0928E2D3-4319-4298-B2B3-CAE1014F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42B19EC-7707-4F82-A6D1-531A50E4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F9F0C24E-B80C-41B6-84A8-00AF3062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FDB6153-E219-4CA7-B907-12E1861D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CCEF3432-DAC0-4223-A3DC-5CBB05C0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64BB4A4-E961-43FB-8682-3D6B217C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CA1FFC07-CCF9-4DBA-B874-B33DD6EE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FFCA96C-429C-4372-8807-5CE12FBC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66FC838F-EF15-49A1-96F4-D1BF7D43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DE8343FF-BEB5-4BDD-9209-54999697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6AE2283-2123-4DF7-B1CE-32C624F9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FF3C795E-C924-416E-88AC-DD9FBEF2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297A3B95-4E59-4743-B473-EB88BCE3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D7FA7B7-8581-42F8-BEEA-FB9F05CD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DD06CCC5-26E2-460C-B271-9497A019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5A7D3176-8C3E-4DAA-A67E-CB3EAD96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31A4A0C3-3DCC-4488-8B9C-2FF5888F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7163A46A-64E8-4E84-9DBF-290A9380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DFFF08F4-54B4-4052-A813-74C66579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7DC03C1D-FE33-4451-BA16-16AB8A56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1591E3A7-8970-4333-BD0E-C0844D52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0E7CD77-7AE9-42AE-BD49-65255BCD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D5290BB0-EB89-4A20-8603-B923B52E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6EA64DBE-A15E-40E0-9FFD-5F5AA144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F805C2F2-F6AE-4522-A728-A7664106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0DEA0851-C422-43B8-A6E1-DD173BDB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EC582692-7705-49EA-B36D-F42D3772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742B386E-D173-46D0-9910-EBA2B103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00ED38F7-A5BF-4621-A753-01D2AC75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B816C8A-9B2B-47B9-8E3C-4D9DBA51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DB053EC9-C959-45AB-9071-94449375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A7905FA-B4A7-47DD-B358-67414B02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3FA585A-82D8-486E-B91E-D48B556A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072F687-5361-46AC-AAD2-E16EB7EF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C53D693-21C5-415E-9122-8CED5AB1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9BB270C2-ABDD-42AD-A80D-DA9F259C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22309242-D3AA-40D6-8F58-E481CED0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6B49EE19-DE66-4CA2-980D-A108A988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23C4B32C-4356-4971-9F76-BC1948F7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03DF288-9980-48E1-860E-4AC74307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1AAD358-27F5-4C77-B408-6B2E99C0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DDAC09D7-5C42-4AF1-969F-DBCF3ED2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30CD38F0-B789-4AA9-BD54-71841CBA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F51CE9E1-FC38-4E6F-A693-501DD0CB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16B2A232-4539-4577-8EAF-A1F5E601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C597819-1D7D-4ADC-8A48-82962B99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9FF8A456-C06C-44C5-90D0-4392C028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3EB1998-4A81-4E93-93D7-B26C1825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8B75B4B6-943B-42FF-A8A1-4DBDB972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E066D923-FB17-4110-B73E-C258131F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D51D808B-0011-4F4B-9ECC-B5D9F6A4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9FA42165-9A05-45A2-B750-AD8557FD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BF250CD8-6453-4C4B-B974-FCBBEABE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2509-60FD-475E-BB53-E96BCDE0445C}">
  <dimension ref="A1:V56"/>
  <sheetViews>
    <sheetView showGridLines="0" tabSelected="1" workbookViewId="0">
      <selection activeCell="O32" sqref="O32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72392.422999999995</v>
      </c>
      <c r="C8" s="27">
        <v>12132.146000000001</v>
      </c>
      <c r="D8" s="26">
        <v>53649.459000000003</v>
      </c>
      <c r="E8" s="27">
        <v>6966.4589999999998</v>
      </c>
      <c r="F8" s="28">
        <v>61549.527000000002</v>
      </c>
      <c r="G8" s="29">
        <v>18356.077000000001</v>
      </c>
      <c r="H8" s="28">
        <v>71621.828999999998</v>
      </c>
      <c r="I8" s="29">
        <v>13520.65</v>
      </c>
      <c r="J8" s="28">
        <f t="shared" ref="J8:K23" si="0">+((H8*100/F8)-100)</f>
        <v>16.364548179224826</v>
      </c>
      <c r="K8" s="30">
        <f t="shared" si="0"/>
        <v>-26.342376968673648</v>
      </c>
      <c r="L8" s="28">
        <f t="shared" ref="L8:M23" si="1">+((H8*100/B8)-100)</f>
        <v>-1.0644677551406119</v>
      </c>
      <c r="M8" s="31">
        <f t="shared" si="1"/>
        <v>11.444834244493919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1290.4009999999998</v>
      </c>
      <c r="C9" s="36">
        <v>79.12</v>
      </c>
      <c r="D9" s="35">
        <v>5498.4939999999997</v>
      </c>
      <c r="E9" s="36">
        <v>474.39700000000005</v>
      </c>
      <c r="F9" s="37">
        <v>6006.7880000000005</v>
      </c>
      <c r="G9" s="38">
        <v>187.22</v>
      </c>
      <c r="H9" s="37">
        <v>6241.317</v>
      </c>
      <c r="I9" s="39">
        <v>1598.0840000000001</v>
      </c>
      <c r="J9" s="40">
        <f>+((H9*100/F9)-100)</f>
        <v>3.904399489377667</v>
      </c>
      <c r="K9" s="41">
        <f>+((I9*100/G9)-100)</f>
        <v>753.58615532528574</v>
      </c>
      <c r="L9" s="40">
        <f>+((H9*100/B9)-100)</f>
        <v>383.67267229334141</v>
      </c>
      <c r="M9" s="42">
        <f>+((I9*100/C9)-100)</f>
        <v>1919.8230535894841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8637.4809999999998</v>
      </c>
      <c r="C10" s="48">
        <v>960.06</v>
      </c>
      <c r="D10" s="47">
        <v>7908.469000000001</v>
      </c>
      <c r="E10" s="48">
        <v>29.132999999999999</v>
      </c>
      <c r="F10" s="49">
        <v>4143.4189999999999</v>
      </c>
      <c r="G10" s="38">
        <v>796.30199999999991</v>
      </c>
      <c r="H10" s="49">
        <v>5451.0130000000008</v>
      </c>
      <c r="I10" s="50">
        <v>793.29000000000008</v>
      </c>
      <c r="J10" s="40">
        <f>+((H10*100/F10)-100)</f>
        <v>31.558333830105056</v>
      </c>
      <c r="K10" s="41">
        <f t="shared" si="0"/>
        <v>-0.37824845347616076</v>
      </c>
      <c r="L10" s="40">
        <f t="shared" si="1"/>
        <v>-36.891172322115665</v>
      </c>
      <c r="M10" s="42">
        <f t="shared" si="1"/>
        <v>-17.370789325667133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53877.841999999997</v>
      </c>
      <c r="C11" s="48">
        <v>9558.8240000000005</v>
      </c>
      <c r="D11" s="47">
        <v>30446.696000000004</v>
      </c>
      <c r="E11" s="48">
        <v>5522.17</v>
      </c>
      <c r="F11" s="49">
        <v>43601.491999999998</v>
      </c>
      <c r="G11" s="38">
        <v>17216.281999999999</v>
      </c>
      <c r="H11" s="49">
        <v>52217.093000000001</v>
      </c>
      <c r="I11" s="50">
        <v>9814.74</v>
      </c>
      <c r="J11" s="53">
        <f t="shared" si="0"/>
        <v>19.75987656569184</v>
      </c>
      <c r="K11" s="54">
        <f t="shared" si="0"/>
        <v>-42.991523953894337</v>
      </c>
      <c r="L11" s="55">
        <f t="shared" si="1"/>
        <v>-3.0824341479749648</v>
      </c>
      <c r="M11" s="56">
        <f t="shared" si="1"/>
        <v>2.6772749451187678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4533.7169999999996</v>
      </c>
      <c r="C12" s="48">
        <v>94.86</v>
      </c>
      <c r="D12" s="47">
        <v>8070.6309999999994</v>
      </c>
      <c r="E12" s="48">
        <v>31.98</v>
      </c>
      <c r="F12" s="49">
        <v>6332.6319999999996</v>
      </c>
      <c r="G12" s="38">
        <v>86.935999999999993</v>
      </c>
      <c r="H12" s="49">
        <v>5194.0060000000003</v>
      </c>
      <c r="I12" s="50">
        <v>1099.895</v>
      </c>
      <c r="J12" s="53">
        <f t="shared" si="0"/>
        <v>-17.980296344395185</v>
      </c>
      <c r="K12" s="54">
        <f t="shared" si="0"/>
        <v>1165.1778319683447</v>
      </c>
      <c r="L12" s="55">
        <f t="shared" si="1"/>
        <v>14.563965946705551</v>
      </c>
      <c r="M12" s="56">
        <f t="shared" si="1"/>
        <v>1059.4929369597301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4052.982</v>
      </c>
      <c r="C13" s="48">
        <v>1439.2819999999999</v>
      </c>
      <c r="D13" s="47">
        <v>1725.1690000000001</v>
      </c>
      <c r="E13" s="48">
        <v>908.779</v>
      </c>
      <c r="F13" s="49">
        <v>1465.1959999999999</v>
      </c>
      <c r="G13" s="38">
        <v>69.337000000000003</v>
      </c>
      <c r="H13" s="49">
        <v>2518.4</v>
      </c>
      <c r="I13" s="50">
        <v>214.64099999999999</v>
      </c>
      <c r="J13" s="36">
        <f t="shared" si="0"/>
        <v>71.881441117775381</v>
      </c>
      <c r="K13" s="58">
        <f t="shared" si="0"/>
        <v>209.5619943176082</v>
      </c>
      <c r="L13" s="36">
        <f t="shared" si="1"/>
        <v>-37.863035167686412</v>
      </c>
      <c r="M13" s="59">
        <f t="shared" si="1"/>
        <v>-85.086939182175556</v>
      </c>
      <c r="N13" s="32"/>
    </row>
    <row r="14" spans="1:22" s="33" customFormat="1" x14ac:dyDescent="0.25">
      <c r="A14" s="60" t="s">
        <v>17</v>
      </c>
      <c r="B14" s="61">
        <v>415.81400000000002</v>
      </c>
      <c r="C14" s="62">
        <v>169.899</v>
      </c>
      <c r="D14" s="61">
        <v>459.185</v>
      </c>
      <c r="E14" s="62">
        <v>0</v>
      </c>
      <c r="F14" s="61">
        <v>1192.1199999999999</v>
      </c>
      <c r="G14" s="62">
        <v>166.679</v>
      </c>
      <c r="H14" s="63">
        <v>80.558999999999997</v>
      </c>
      <c r="I14" s="39">
        <v>180.8</v>
      </c>
      <c r="J14" s="64">
        <f t="shared" si="0"/>
        <v>-93.242374928698453</v>
      </c>
      <c r="K14" s="65">
        <f t="shared" si="0"/>
        <v>8.4719730739925296</v>
      </c>
      <c r="L14" s="64">
        <f t="shared" si="1"/>
        <v>-80.626193442260245</v>
      </c>
      <c r="M14" s="66">
        <f t="shared" si="1"/>
        <v>6.4161648979687982</v>
      </c>
      <c r="N14" s="32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258.65300000000002</v>
      </c>
      <c r="C15" s="69">
        <v>0</v>
      </c>
      <c r="D15" s="68">
        <v>434.029</v>
      </c>
      <c r="E15" s="70">
        <v>0</v>
      </c>
      <c r="F15" s="68">
        <v>859.64</v>
      </c>
      <c r="G15" s="69">
        <v>0</v>
      </c>
      <c r="H15" s="71">
        <v>0</v>
      </c>
      <c r="I15" s="39">
        <v>0</v>
      </c>
      <c r="J15" s="40" t="s">
        <v>18</v>
      </c>
      <c r="K15" s="41" t="s">
        <v>18</v>
      </c>
      <c r="L15" s="72" t="s">
        <v>18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3">
        <v>157.161</v>
      </c>
      <c r="C16" s="74">
        <v>169.899</v>
      </c>
      <c r="D16" s="73">
        <v>25.155999999999999</v>
      </c>
      <c r="E16" s="75">
        <v>0</v>
      </c>
      <c r="F16" s="73">
        <v>332.48</v>
      </c>
      <c r="G16" s="74">
        <v>166.679</v>
      </c>
      <c r="H16" s="76">
        <v>80.558999999999997</v>
      </c>
      <c r="I16" s="77">
        <v>180.8</v>
      </c>
      <c r="J16" s="36">
        <f t="shared" si="0"/>
        <v>-75.770271896053899</v>
      </c>
      <c r="K16" s="58">
        <f t="shared" si="0"/>
        <v>8.4719730739925296</v>
      </c>
      <c r="L16" s="36">
        <f t="shared" si="1"/>
        <v>-48.741099891194381</v>
      </c>
      <c r="M16" s="59">
        <f t="shared" si="1"/>
        <v>6.4161648979687982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2008.704</v>
      </c>
      <c r="C17" s="27">
        <v>5924.23</v>
      </c>
      <c r="D17" s="26">
        <v>3048.8649999999998</v>
      </c>
      <c r="E17" s="27">
        <v>5496.4620000000004</v>
      </c>
      <c r="F17" s="26">
        <v>2886.0690000000004</v>
      </c>
      <c r="G17" s="78">
        <v>1191.08</v>
      </c>
      <c r="H17" s="28">
        <v>1982.479</v>
      </c>
      <c r="I17" s="39">
        <v>1298.04</v>
      </c>
      <c r="J17" s="64">
        <f t="shared" si="0"/>
        <v>-31.308676265189789</v>
      </c>
      <c r="K17" s="65">
        <f t="shared" si="0"/>
        <v>8.9800853007354675</v>
      </c>
      <c r="L17" s="64">
        <f t="shared" si="1"/>
        <v>-1.3055681673357498</v>
      </c>
      <c r="M17" s="66">
        <f t="shared" si="1"/>
        <v>-78.089304432812355</v>
      </c>
      <c r="N17" s="32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222.09800000000001</v>
      </c>
      <c r="C18" s="36">
        <v>0</v>
      </c>
      <c r="D18" s="35">
        <v>1817.6909999999998</v>
      </c>
      <c r="E18" s="36">
        <v>368.60199999999998</v>
      </c>
      <c r="F18" s="35">
        <v>933.21899999999994</v>
      </c>
      <c r="G18" s="79">
        <v>0</v>
      </c>
      <c r="H18" s="37">
        <v>471.22199999999998</v>
      </c>
      <c r="I18" s="39">
        <v>0</v>
      </c>
      <c r="J18" s="40">
        <f t="shared" si="0"/>
        <v>-49.505743024949126</v>
      </c>
      <c r="K18" s="41" t="s">
        <v>18</v>
      </c>
      <c r="L18" s="40">
        <f t="shared" si="1"/>
        <v>112.1685021927257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739.14799999999991</v>
      </c>
      <c r="C19" s="80">
        <v>1494.75</v>
      </c>
      <c r="D19" s="47">
        <v>677.80500000000006</v>
      </c>
      <c r="E19" s="48">
        <v>0.6</v>
      </c>
      <c r="F19" s="47">
        <v>622.06400000000008</v>
      </c>
      <c r="G19" s="80">
        <v>25</v>
      </c>
      <c r="H19" s="49">
        <v>855.05200000000002</v>
      </c>
      <c r="I19" s="50">
        <v>412.28</v>
      </c>
      <c r="J19" s="53">
        <f t="shared" si="0"/>
        <v>37.454024023251606</v>
      </c>
      <c r="K19" s="54">
        <f t="shared" si="0"/>
        <v>1549.12</v>
      </c>
      <c r="L19" s="55">
        <f t="shared" si="1"/>
        <v>15.680756763192221</v>
      </c>
      <c r="M19" s="56">
        <f t="shared" si="1"/>
        <v>-72.418130122093999</v>
      </c>
      <c r="N19" s="32"/>
      <c r="O19" s="14"/>
      <c r="P19" s="51"/>
      <c r="Q19" s="51"/>
    </row>
    <row r="20" spans="1:19" x14ac:dyDescent="0.25">
      <c r="A20" s="57" t="s">
        <v>20</v>
      </c>
      <c r="B20" s="73">
        <v>1047.4580000000001</v>
      </c>
      <c r="C20" s="75">
        <v>4429.4799999999996</v>
      </c>
      <c r="D20" s="47">
        <v>553.36900000000003</v>
      </c>
      <c r="E20" s="48">
        <v>5127.26</v>
      </c>
      <c r="F20" s="47">
        <v>1330.7860000000001</v>
      </c>
      <c r="G20" s="80">
        <v>1166.08</v>
      </c>
      <c r="H20" s="49">
        <v>656.20500000000004</v>
      </c>
      <c r="I20" s="81">
        <v>885.76</v>
      </c>
      <c r="J20" s="82">
        <f t="shared" si="0"/>
        <v>-50.690419045586594</v>
      </c>
      <c r="K20" s="83">
        <f t="shared" si="0"/>
        <v>-24.039517014270032</v>
      </c>
      <c r="L20" s="84">
        <f t="shared" si="1"/>
        <v>-37.352619389035176</v>
      </c>
      <c r="M20" s="85">
        <f t="shared" si="1"/>
        <v>-80.003070337827467</v>
      </c>
      <c r="N20" s="32"/>
      <c r="O20" s="14"/>
      <c r="P20" s="51"/>
      <c r="Q20" s="51"/>
    </row>
    <row r="21" spans="1:19" x14ac:dyDescent="0.25">
      <c r="A21" s="86" t="s">
        <v>21</v>
      </c>
      <c r="B21" s="35">
        <v>866.12199999999996</v>
      </c>
      <c r="C21" s="36">
        <v>56.58</v>
      </c>
      <c r="D21" s="68">
        <v>1283.0440000000001</v>
      </c>
      <c r="E21" s="70">
        <v>0</v>
      </c>
      <c r="F21" s="68">
        <v>587.71900000000005</v>
      </c>
      <c r="G21" s="69">
        <v>0</v>
      </c>
      <c r="H21" s="71">
        <v>772.47799999999995</v>
      </c>
      <c r="I21" s="39">
        <v>234.01</v>
      </c>
      <c r="J21" s="87">
        <f t="shared" si="0"/>
        <v>31.436621923061836</v>
      </c>
      <c r="K21" s="41" t="s">
        <v>18</v>
      </c>
      <c r="L21" s="88">
        <f t="shared" si="1"/>
        <v>-10.811871768642305</v>
      </c>
      <c r="M21" s="42">
        <f t="shared" si="1"/>
        <v>313.59137504418521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119.459</v>
      </c>
      <c r="C22" s="80">
        <v>33.6</v>
      </c>
      <c r="D22" s="47">
        <v>1163.3009999999999</v>
      </c>
      <c r="E22" s="48">
        <v>172.55</v>
      </c>
      <c r="F22" s="47">
        <v>456.76400000000001</v>
      </c>
      <c r="G22" s="80">
        <v>347.66</v>
      </c>
      <c r="H22" s="49">
        <v>460.10599999999999</v>
      </c>
      <c r="I22" s="50">
        <v>50.82</v>
      </c>
      <c r="J22" s="89">
        <f>+((H22*100/F22)-100)</f>
        <v>0.73166887057648466</v>
      </c>
      <c r="K22" s="54">
        <f t="shared" si="0"/>
        <v>-85.382270033941211</v>
      </c>
      <c r="L22" s="90">
        <f t="shared" si="1"/>
        <v>285.15808771210203</v>
      </c>
      <c r="M22" s="56">
        <f t="shared" si="1"/>
        <v>51.25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454.01400000000001</v>
      </c>
      <c r="C23" s="80">
        <v>881.92899999999997</v>
      </c>
      <c r="D23" s="47">
        <v>916.25900000000001</v>
      </c>
      <c r="E23" s="48">
        <v>53.12</v>
      </c>
      <c r="F23" s="47">
        <v>866.68799999999999</v>
      </c>
      <c r="G23" s="80">
        <v>368.702</v>
      </c>
      <c r="H23" s="49">
        <v>1258.789</v>
      </c>
      <c r="I23" s="50">
        <v>1561.326</v>
      </c>
      <c r="J23" s="89">
        <f t="shared" si="0"/>
        <v>45.241309444690586</v>
      </c>
      <c r="K23" s="54">
        <f t="shared" si="0"/>
        <v>323.4655629749771</v>
      </c>
      <c r="L23" s="90">
        <f t="shared" si="1"/>
        <v>177.25774976102059</v>
      </c>
      <c r="M23" s="56">
        <f t="shared" si="1"/>
        <v>77.035339579489971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2052.3159999999998</v>
      </c>
      <c r="C24" s="80">
        <v>1212.07</v>
      </c>
      <c r="D24" s="47">
        <v>2174.8139999999999</v>
      </c>
      <c r="E24" s="48">
        <v>1051.269</v>
      </c>
      <c r="F24" s="47">
        <v>1310.1789999999999</v>
      </c>
      <c r="G24" s="80">
        <v>625.50900000000001</v>
      </c>
      <c r="H24" s="49">
        <v>1239.6190000000001</v>
      </c>
      <c r="I24" s="50">
        <v>258.16000000000003</v>
      </c>
      <c r="J24" s="89">
        <f t="shared" ref="J24:K36" si="2">+((H24*100/F24)-100)</f>
        <v>-5.3855236574544278</v>
      </c>
      <c r="K24" s="54">
        <f t="shared" si="2"/>
        <v>-58.728011907102854</v>
      </c>
      <c r="L24" s="90">
        <f t="shared" ref="L24:M36" si="3">+((H24*100/B24)-100)</f>
        <v>-39.599018864541321</v>
      </c>
      <c r="M24" s="56">
        <f t="shared" si="3"/>
        <v>-78.700900113029775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1636.5060000000001</v>
      </c>
      <c r="C25" s="80">
        <v>390.303</v>
      </c>
      <c r="D25" s="47">
        <v>503.94600000000003</v>
      </c>
      <c r="E25" s="48">
        <v>0</v>
      </c>
      <c r="F25" s="47">
        <v>510.75799999999998</v>
      </c>
      <c r="G25" s="80">
        <v>0</v>
      </c>
      <c r="H25" s="49">
        <v>226.64</v>
      </c>
      <c r="I25" s="50">
        <v>26.26</v>
      </c>
      <c r="J25" s="90">
        <f t="shared" si="2"/>
        <v>-55.626735166164799</v>
      </c>
      <c r="K25" s="54" t="s">
        <v>18</v>
      </c>
      <c r="L25" s="90">
        <f t="shared" si="3"/>
        <v>-86.1509826422879</v>
      </c>
      <c r="M25" s="56">
        <f t="shared" si="3"/>
        <v>-93.271893887569405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319.23399999999998</v>
      </c>
      <c r="C26" s="80">
        <v>0</v>
      </c>
      <c r="D26" s="47">
        <v>1711.8340000000001</v>
      </c>
      <c r="E26" s="48">
        <v>0</v>
      </c>
      <c r="F26" s="47">
        <v>1319.1689999999999</v>
      </c>
      <c r="G26" s="80">
        <v>156.93799999999999</v>
      </c>
      <c r="H26" s="49">
        <v>1044.415</v>
      </c>
      <c r="I26" s="50">
        <v>230</v>
      </c>
      <c r="J26" s="90">
        <f t="shared" si="2"/>
        <v>-20.827809022195027</v>
      </c>
      <c r="K26" s="54">
        <f t="shared" si="2"/>
        <v>46.554690387286712</v>
      </c>
      <c r="L26" s="90">
        <f t="shared" si="3"/>
        <v>227.16283353276907</v>
      </c>
      <c r="M26" s="56" t="s">
        <v>18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3454.3409999999999</v>
      </c>
      <c r="C27" s="48">
        <v>4669.3620000000001</v>
      </c>
      <c r="D27" s="47">
        <v>5749.3</v>
      </c>
      <c r="E27" s="48">
        <v>1368.981</v>
      </c>
      <c r="F27" s="47">
        <v>9197.51</v>
      </c>
      <c r="G27" s="80">
        <v>2085.7379999999998</v>
      </c>
      <c r="H27" s="49">
        <v>5097.8150000000005</v>
      </c>
      <c r="I27" s="50">
        <v>1730.8300000000002</v>
      </c>
      <c r="J27" s="90">
        <f t="shared" si="2"/>
        <v>-44.573966214768994</v>
      </c>
      <c r="K27" s="54">
        <f t="shared" si="2"/>
        <v>-17.015943517354515</v>
      </c>
      <c r="L27" s="90">
        <f t="shared" si="3"/>
        <v>47.577063179344492</v>
      </c>
      <c r="M27" s="56">
        <f t="shared" si="3"/>
        <v>-62.932195019362382</v>
      </c>
      <c r="N27" s="32"/>
      <c r="O27" s="14"/>
      <c r="P27" s="51"/>
      <c r="Q27" s="51"/>
    </row>
    <row r="28" spans="1:19" x14ac:dyDescent="0.25">
      <c r="A28" s="91" t="s">
        <v>28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80">
        <v>10</v>
      </c>
      <c r="H28" s="49">
        <v>0</v>
      </c>
      <c r="I28" s="50">
        <v>0</v>
      </c>
      <c r="J28" s="90" t="s">
        <v>18</v>
      </c>
      <c r="K28" s="54" t="s">
        <v>18</v>
      </c>
      <c r="L28" s="90" t="s">
        <v>18</v>
      </c>
      <c r="M28" s="56" t="s">
        <v>18</v>
      </c>
      <c r="N28" s="32"/>
      <c r="O28" s="14"/>
      <c r="P28" s="51"/>
      <c r="Q28" s="51"/>
    </row>
    <row r="29" spans="1:19" s="1" customFormat="1" x14ac:dyDescent="0.25">
      <c r="A29" s="92" t="s">
        <v>29</v>
      </c>
      <c r="B29" s="93">
        <v>83718.93299999999</v>
      </c>
      <c r="C29" s="94">
        <v>25470.118999999999</v>
      </c>
      <c r="D29" s="95">
        <v>70660.006999999998</v>
      </c>
      <c r="E29" s="96">
        <v>15108.841</v>
      </c>
      <c r="F29" s="97">
        <v>79876.502999999997</v>
      </c>
      <c r="G29" s="97">
        <v>20604.960999999999</v>
      </c>
      <c r="H29" s="97">
        <v>83784.729000000007</v>
      </c>
      <c r="I29" s="97">
        <v>19090.896000000001</v>
      </c>
      <c r="J29" s="97">
        <f>+((H29*100/F29)-100)</f>
        <v>4.8928356315248323</v>
      </c>
      <c r="K29" s="97">
        <f>+((I29*100/G29)-100)</f>
        <v>-7.3480604986342826</v>
      </c>
      <c r="L29" s="97">
        <f>+((H29*100/B29)-100)</f>
        <v>7.8591541533398868E-2</v>
      </c>
      <c r="M29" s="95">
        <f>+((I29*100/C29)-100)</f>
        <v>-25.045909679495409</v>
      </c>
    </row>
    <row r="30" spans="1:19" s="1" customFormat="1" x14ac:dyDescent="0.2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9" s="1" customFormat="1" ht="15" customHeight="1" x14ac:dyDescent="0.25">
      <c r="A31" s="100" t="s">
        <v>31</v>
      </c>
      <c r="B31" s="100"/>
      <c r="C31" s="100"/>
      <c r="D31" s="100"/>
      <c r="E31" s="100"/>
      <c r="F31" s="101"/>
      <c r="G31" s="101"/>
      <c r="H31" s="101"/>
      <c r="I31" s="101"/>
      <c r="K31" s="51"/>
      <c r="L31" s="51"/>
      <c r="M31" s="51"/>
    </row>
    <row r="32" spans="1:19" s="1" customFormat="1" x14ac:dyDescent="0.25">
      <c r="A32" s="100" t="s">
        <v>32</v>
      </c>
      <c r="B32" s="100"/>
      <c r="C32" s="100"/>
      <c r="D32" s="100"/>
      <c r="E32" s="100"/>
      <c r="F32" s="102"/>
      <c r="J32" s="103"/>
      <c r="K32" s="51"/>
      <c r="L32" s="51"/>
      <c r="M32" s="51"/>
    </row>
    <row r="33" spans="1:13" s="1" customFormat="1" ht="15" customHeight="1" x14ac:dyDescent="0.25">
      <c r="A33" s="104" t="s">
        <v>33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3" t="s">
        <v>34</v>
      </c>
      <c r="L33" s="98"/>
      <c r="M33" s="98"/>
    </row>
    <row r="34" spans="1:13" s="1" customFormat="1" x14ac:dyDescent="0.25">
      <c r="B34" s="51"/>
      <c r="C34" s="51"/>
    </row>
    <row r="35" spans="1:13" s="1" customFormat="1" x14ac:dyDescent="0.25">
      <c r="J35" s="10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45_47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2023-11-29T11:01:24Z</dcterms:created>
  <dcterms:modified xsi:type="dcterms:W3CDTF">2023-11-29T11:02:06Z</dcterms:modified>
</cp:coreProperties>
</file>