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Kiekiai" sheetId="1" r:id="rId1"/>
    <sheet name="2018 03" sheetId="2" r:id="rId2"/>
    <sheet name="2019 03" sheetId="3" r:id="rId3"/>
    <sheet name="2019 02" sheetId="4" r:id="rId4"/>
  </sheets>
  <definedNames/>
  <calcPr fullCalcOnLoad="1"/>
</workbook>
</file>

<file path=xl/sharedStrings.xml><?xml version="1.0" encoding="utf-8"?>
<sst xmlns="http://schemas.openxmlformats.org/spreadsheetml/2006/main" count="163" uniqueCount="63">
  <si>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</si>
  <si>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</si>
  <si>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</si>
  <si>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</si>
  <si>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</si>
  <si>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</si>
  <si>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</si>
  <si>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</si>
  <si>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</si>
  <si>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</si>
  <si>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Lietuvos rinkoje</t>
  </si>
  <si>
    <t>Kitose ES šalyse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</si>
  <si>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</si>
  <si>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</si>
  <si>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</si>
  <si>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</si>
  <si>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</si>
  <si>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</si>
  <si>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</si>
  <si>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</si>
  <si>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</si>
  <si>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</si>
  <si>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</si>
  <si>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10.11.50.40.00</t>
  </si>
  <si>
    <t>10.11.50.60.00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</si>
  <si>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</si>
  <si>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</si>
  <si>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</si>
  <si>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</si>
  <si>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</si>
  <si>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</si>
  <si>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</si>
  <si>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</si>
  <si>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</si>
  <si>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</si>
  <si>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</si>
  <si>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</si>
  <si>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</si>
  <si>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</si>
  <si>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</si>
  <si>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</si>
  <si>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Kiauliniai riebalai be liesos mėsos, švieži, atšaldyti, užšaldyti, sūdyti, užpilti sūrymu, arba rūkyti (išskyrus lydytus)</t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</si>
  <si>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</t>
    </r>
    <r>
      <rPr>
        <sz val="10"/>
        <rFont val="Times New Roman"/>
        <family val="1"/>
      </rPr>
      <t>paruoštus valgius ir patiekalus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</si>
  <si>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</si>
  <si>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</si>
  <si>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</si>
  <si>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Šaltinis: ŽŪIKVC (ŽŪMPRIS)</t>
  </si>
  <si>
    <t>pokytis %</t>
  </si>
  <si>
    <t>-</t>
  </si>
  <si>
    <t>mėnesio*</t>
  </si>
  <si>
    <t>metų**</t>
  </si>
  <si>
    <t>*** patikslinti duomenys</t>
  </si>
  <si>
    <t>Gaminio PGPK kodas</t>
  </si>
  <si>
    <t>Parduota Lietuvos rinkoje kiekis kg</t>
  </si>
  <si>
    <t>Išvežta į kitas ES šalis kiekis kg</t>
  </si>
  <si>
    <t>kovas</t>
  </si>
  <si>
    <t>* lyginant 2019 m. kovo mėn. su 2019 m. vasario mėn.</t>
  </si>
  <si>
    <t>** lyginant 2019 m. kovo mėn. su 2018 m. kovo mėn.</t>
  </si>
  <si>
    <t>vasaris***</t>
  </si>
  <si>
    <t>vasaris</t>
  </si>
  <si>
    <t>Parengė J. Vitkienė, tel. (8 37) 39 73 88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</si>
  <si>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
 papilves ir jų dalis</t>
    </r>
  </si>
  <si>
    <t>Lietuvos įmonėse pagamintos mėsos ir kai kurių mėsos gaminių pardavimo kiekiai
 2019 m. vasario-kovo mėn. ir 2018 m. kovo mėn., 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</si>
</sst>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#,##0.00000"/>
    <numFmt numFmtId="203" formatCode="#,##0.0000"/>
    <numFmt numFmtId="204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E1D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4" fontId="6" fillId="0" borderId="0" xfId="0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4" fontId="0" fillId="35" borderId="0" xfId="0" applyNumberFormat="1" applyFill="1" applyAlignment="1">
      <alignment horizontal="center" vertical="center"/>
    </xf>
    <xf numFmtId="4" fontId="0" fillId="35" borderId="0" xfId="0" applyNumberFormat="1" applyFill="1" applyAlignment="1">
      <alignment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2" fillId="36" borderId="17" xfId="41" applyFill="1" applyBorder="1" applyAlignment="1" applyProtection="1">
      <alignment horizontal="center" vertical="center" wrapText="1"/>
      <protection/>
    </xf>
    <xf numFmtId="0" fontId="44" fillId="36" borderId="18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2" fillId="0" borderId="17" xfId="4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Border="1" applyAlignment="1">
      <alignment/>
    </xf>
    <xf numFmtId="199" fontId="0" fillId="0" borderId="21" xfId="0" applyNumberFormat="1" applyBorder="1" applyAlignment="1">
      <alignment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4" fontId="4" fillId="33" borderId="30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31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4" fontId="4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44" fillId="37" borderId="44" xfId="0" applyFont="1" applyFill="1" applyBorder="1" applyAlignment="1">
      <alignment horizontal="center" vertical="center" wrapText="1"/>
    </xf>
    <xf numFmtId="0" fontId="44" fillId="37" borderId="45" xfId="0" applyFont="1" applyFill="1" applyBorder="1" applyAlignment="1">
      <alignment horizontal="center" vertical="center" wrapText="1"/>
    </xf>
    <xf numFmtId="0" fontId="44" fillId="37" borderId="46" xfId="0" applyFont="1" applyFill="1" applyBorder="1" applyAlignment="1">
      <alignment horizontal="center" vertical="center" wrapText="1"/>
    </xf>
    <xf numFmtId="0" fontId="44" fillId="37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60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61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84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86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8&amp;metai_iki_in=2018&amp;periodas_nuo_in=2&amp;periodas_iki_in=2&amp;rod_id_in=18787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87293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87294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87295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2&amp;par1_in=&amp;par2_in=&amp;par3_in=" TargetMode="External" /><Relationship Id="rId20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3&amp;par1_in=&amp;par2_in=&amp;par3_in=" TargetMode="External" /><Relationship Id="rId21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7&amp;par1_in=&amp;par2_in=&amp;par3_in=" TargetMode="External" /><Relationship Id="rId22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53&amp;par1_in=&amp;par2_in=&amp;par3_in=" TargetMode="External" /><Relationship Id="rId23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0&amp;par1_in=&amp;par2_in=&amp;par3_in=" TargetMode="External" /><Relationship Id="rId24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5&amp;par1_in=&amp;par2_in=&amp;par3_in=" TargetMode="External" /><Relationship Id="rId25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46&amp;par1_in=&amp;par2_in=&amp;par3_in=" TargetMode="External" /><Relationship Id="rId26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60&amp;par1_in=&amp;par2_in=&amp;par3_in=" TargetMode="External" /><Relationship Id="rId27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61&amp;par1_in=&amp;par2_in=&amp;par3_in=" TargetMode="External" /><Relationship Id="rId28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84&amp;par1_in=&amp;par2_in=&amp;par3_in=" TargetMode="External" /><Relationship Id="rId29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86&amp;par1_in=&amp;par2_in=&amp;par3_in=" TargetMode="External" /><Relationship Id="rId30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87&amp;par1_in=&amp;par2_in=&amp;par3_in=" TargetMode="External" /><Relationship Id="rId31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89&amp;par1_in=&amp;par2_in=&amp;par3_in=" TargetMode="External" /><Relationship Id="rId32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90&amp;par1_in=&amp;par2_in=&amp;par3_in=" TargetMode="External" /><Relationship Id="rId33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799&amp;par1_in=&amp;par2_in=&amp;par3_in=" TargetMode="External" /><Relationship Id="rId34" Type="http://schemas.openxmlformats.org/officeDocument/2006/relationships/hyperlink" Target="https://is.vic.lt/pls/vris/ataskAnalize.ataSuvestineRodytiPr?suv_id_in=1590&amp;sekt_in=03&amp;metai_nuo_in=2018&amp;metai_iki_in=2018&amp;periodas_nuo_in=3&amp;periodas_iki_in=3&amp;rod_id_in=18800&amp;par1_in=&amp;par2_in=&amp;par3_in=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60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61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4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6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7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0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9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800&amp;par1_in=&amp;par2_in=&amp;par3_in=" TargetMode="Externa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60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61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84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86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87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8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90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799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9&amp;metai_iki_in=2019&amp;periodas_nuo_in=2&amp;periodas_iki_in=2&amp;rod_id_in=18800&amp;par1_in=&amp;par2_in=&amp;par3_in=" TargetMode="Externa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zoomScalePageLayoutView="0" workbookViewId="0" topLeftCell="A1">
      <selection activeCell="A2" sqref="A2:L2"/>
    </sheetView>
  </sheetViews>
  <sheetFormatPr defaultColWidth="9.33203125" defaultRowHeight="12.75"/>
  <cols>
    <col min="1" max="1" width="30.66015625" style="0" customWidth="1"/>
    <col min="2" max="2" width="13.5" style="0" customWidth="1"/>
    <col min="3" max="3" width="10.33203125" style="10" customWidth="1"/>
    <col min="4" max="5" width="10.33203125" style="6" customWidth="1"/>
    <col min="6" max="6" width="8.33203125" style="14" customWidth="1"/>
    <col min="7" max="7" width="8" style="14" customWidth="1"/>
    <col min="8" max="8" width="10.33203125" style="10" customWidth="1"/>
    <col min="9" max="10" width="10.33203125" style="6" customWidth="1"/>
    <col min="11" max="11" width="8.16015625" style="6" customWidth="1"/>
    <col min="12" max="12" width="8.83203125" style="14" customWidth="1"/>
  </cols>
  <sheetData>
    <row r="1" ht="20.25" customHeight="1"/>
    <row r="2" spans="1:12" ht="30.7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3:9" ht="15" customHeight="1">
      <c r="C3" s="21"/>
      <c r="D3" s="22"/>
      <c r="H3" s="21"/>
      <c r="I3" s="22"/>
    </row>
    <row r="4" spans="1:12" ht="17.25" customHeight="1">
      <c r="A4" s="59" t="s">
        <v>0</v>
      </c>
      <c r="B4" s="61" t="s">
        <v>1</v>
      </c>
      <c r="C4" s="64" t="s">
        <v>10</v>
      </c>
      <c r="D4" s="65"/>
      <c r="E4" s="65"/>
      <c r="F4" s="65"/>
      <c r="G4" s="71"/>
      <c r="H4" s="64" t="s">
        <v>11</v>
      </c>
      <c r="I4" s="65"/>
      <c r="J4" s="65"/>
      <c r="K4" s="65"/>
      <c r="L4" s="66"/>
    </row>
    <row r="5" spans="1:12" ht="16.5" customHeight="1">
      <c r="A5" s="60"/>
      <c r="B5" s="62"/>
      <c r="C5" s="33">
        <v>2018</v>
      </c>
      <c r="D5" s="72">
        <v>2019</v>
      </c>
      <c r="E5" s="73"/>
      <c r="F5" s="67" t="s">
        <v>47</v>
      </c>
      <c r="G5" s="68"/>
      <c r="H5" s="34">
        <v>2018</v>
      </c>
      <c r="I5" s="74">
        <v>2019</v>
      </c>
      <c r="J5" s="75"/>
      <c r="K5" s="69" t="s">
        <v>47</v>
      </c>
      <c r="L5" s="70"/>
    </row>
    <row r="6" spans="1:12" ht="54" customHeight="1">
      <c r="A6" s="60"/>
      <c r="B6" s="63"/>
      <c r="C6" s="20" t="s">
        <v>55</v>
      </c>
      <c r="D6" s="20" t="s">
        <v>58</v>
      </c>
      <c r="E6" s="20" t="s">
        <v>55</v>
      </c>
      <c r="F6" s="23" t="s">
        <v>49</v>
      </c>
      <c r="G6" s="17" t="s">
        <v>50</v>
      </c>
      <c r="H6" s="20" t="s">
        <v>55</v>
      </c>
      <c r="I6" s="20" t="s">
        <v>59</v>
      </c>
      <c r="J6" s="20" t="s">
        <v>55</v>
      </c>
      <c r="K6" s="17" t="s">
        <v>49</v>
      </c>
      <c r="L6" s="24" t="s">
        <v>50</v>
      </c>
    </row>
    <row r="7" spans="1:12" ht="42" customHeight="1">
      <c r="A7" s="46" t="s">
        <v>32</v>
      </c>
      <c r="B7" s="18" t="s">
        <v>13</v>
      </c>
      <c r="C7" s="38">
        <v>404.2762</v>
      </c>
      <c r="D7" s="39">
        <v>196.4469</v>
      </c>
      <c r="E7" s="40">
        <v>174.687855</v>
      </c>
      <c r="F7" s="26">
        <f>(E7/D7)*100-100</f>
        <v>-11.076298480658124</v>
      </c>
      <c r="G7" s="27">
        <f>(E7/C7)*100-100</f>
        <v>-56.78997304318186</v>
      </c>
      <c r="H7" s="41">
        <v>1224.936</v>
      </c>
      <c r="I7" s="39">
        <v>1335.314</v>
      </c>
      <c r="J7" s="40">
        <v>1432.521</v>
      </c>
      <c r="K7" s="25">
        <f>(J7/I7)*100-100</f>
        <v>7.279710989325338</v>
      </c>
      <c r="L7" s="27">
        <f>(J7/H7)*100-100</f>
        <v>16.946599659084228</v>
      </c>
    </row>
    <row r="8" spans="1:12" ht="32.25" customHeight="1">
      <c r="A8" s="46" t="s">
        <v>33</v>
      </c>
      <c r="B8" s="18" t="s">
        <v>14</v>
      </c>
      <c r="C8" s="38">
        <v>310.889866</v>
      </c>
      <c r="D8" s="39">
        <v>264.86805499999997</v>
      </c>
      <c r="E8" s="40">
        <v>280.73285100000004</v>
      </c>
      <c r="F8" s="26">
        <f aca="true" t="shared" si="0" ref="F8:F25">(E8/D8)*100-100</f>
        <v>5.989697776124814</v>
      </c>
      <c r="G8" s="27">
        <f aca="true" t="shared" si="1" ref="G8:G25">(E8/C8)*100-100</f>
        <v>-9.70022451616353</v>
      </c>
      <c r="H8" s="41">
        <v>413.447</v>
      </c>
      <c r="I8" s="39">
        <v>374.765</v>
      </c>
      <c r="J8" s="40">
        <v>381.428</v>
      </c>
      <c r="K8" s="25">
        <f aca="true" t="shared" si="2" ref="K8:K25">(J8/I8)*100-100</f>
        <v>1.7779141595399892</v>
      </c>
      <c r="L8" s="27">
        <f aca="true" t="shared" si="3" ref="L8:L25">(J8/H8)*100-100</f>
        <v>-7.74440254736399</v>
      </c>
    </row>
    <row r="9" spans="1:12" ht="39.75" customHeight="1">
      <c r="A9" s="46" t="s">
        <v>34</v>
      </c>
      <c r="B9" s="18" t="s">
        <v>15</v>
      </c>
      <c r="C9" s="38">
        <v>56.4833</v>
      </c>
      <c r="D9" s="39">
        <v>23.5341</v>
      </c>
      <c r="E9" s="40">
        <v>20.995</v>
      </c>
      <c r="F9" s="26">
        <f t="shared" si="0"/>
        <v>-10.78902528671162</v>
      </c>
      <c r="G9" s="27">
        <f t="shared" si="1"/>
        <v>-62.829721351266656</v>
      </c>
      <c r="H9" s="41">
        <v>117.012</v>
      </c>
      <c r="I9" s="39">
        <v>98.792</v>
      </c>
      <c r="J9" s="40">
        <v>173.522</v>
      </c>
      <c r="K9" s="25">
        <f t="shared" si="2"/>
        <v>75.64377682403432</v>
      </c>
      <c r="L9" s="27">
        <f t="shared" si="3"/>
        <v>48.29419204867875</v>
      </c>
    </row>
    <row r="10" spans="1:12" ht="33" customHeight="1">
      <c r="A10" s="46" t="s">
        <v>6</v>
      </c>
      <c r="B10" s="18" t="s">
        <v>16</v>
      </c>
      <c r="C10" s="38">
        <v>3780.24475</v>
      </c>
      <c r="D10" s="39">
        <v>3314.94873</v>
      </c>
      <c r="E10" s="40">
        <v>3398.39714</v>
      </c>
      <c r="F10" s="26">
        <f t="shared" si="0"/>
        <v>2.5173363691811943</v>
      </c>
      <c r="G10" s="27">
        <f t="shared" si="1"/>
        <v>-10.101134589235258</v>
      </c>
      <c r="H10" s="41">
        <v>12.0381</v>
      </c>
      <c r="I10" s="39">
        <v>37.7028</v>
      </c>
      <c r="J10" s="40">
        <v>53.1054</v>
      </c>
      <c r="K10" s="25">
        <f t="shared" si="2"/>
        <v>40.8526687673064</v>
      </c>
      <c r="L10" s="27">
        <f t="shared" si="3"/>
        <v>341.1443666359309</v>
      </c>
    </row>
    <row r="11" spans="1:12" ht="39.75" customHeight="1">
      <c r="A11" s="46" t="s">
        <v>7</v>
      </c>
      <c r="B11" s="18" t="s">
        <v>17</v>
      </c>
      <c r="C11" s="38">
        <v>498.560864</v>
      </c>
      <c r="D11" s="39">
        <v>445.110903</v>
      </c>
      <c r="E11" s="40">
        <v>392.466375</v>
      </c>
      <c r="F11" s="26">
        <f t="shared" si="0"/>
        <v>-11.827283413005944</v>
      </c>
      <c r="G11" s="27">
        <f t="shared" si="1"/>
        <v>-21.28014785372322</v>
      </c>
      <c r="H11" s="41">
        <v>7.133</v>
      </c>
      <c r="I11" s="39">
        <v>10.092</v>
      </c>
      <c r="J11" s="40">
        <v>20.331</v>
      </c>
      <c r="K11" s="25">
        <f t="shared" si="2"/>
        <v>101.4565992865636</v>
      </c>
      <c r="L11" s="27">
        <f t="shared" si="3"/>
        <v>185.02733772606194</v>
      </c>
    </row>
    <row r="12" spans="1:12" ht="54" customHeight="1">
      <c r="A12" s="46" t="s">
        <v>12</v>
      </c>
      <c r="B12" s="18" t="s">
        <v>18</v>
      </c>
      <c r="C12" s="38">
        <v>1996.176728</v>
      </c>
      <c r="D12" s="39">
        <v>1410.8484979999998</v>
      </c>
      <c r="E12" s="40">
        <v>1710.1395519999999</v>
      </c>
      <c r="F12" s="26">
        <f t="shared" si="0"/>
        <v>21.213550173833056</v>
      </c>
      <c r="G12" s="27">
        <f t="shared" si="1"/>
        <v>-14.32925111227928</v>
      </c>
      <c r="H12" s="41">
        <v>87.689</v>
      </c>
      <c r="I12" s="39">
        <v>104.69352</v>
      </c>
      <c r="J12" s="40">
        <v>93.63813</v>
      </c>
      <c r="K12" s="25">
        <f t="shared" si="2"/>
        <v>-10.55976530352595</v>
      </c>
      <c r="L12" s="27">
        <f t="shared" si="3"/>
        <v>6.784351515013313</v>
      </c>
    </row>
    <row r="13" spans="1:12" ht="32.25" customHeight="1">
      <c r="A13" s="47" t="s">
        <v>35</v>
      </c>
      <c r="B13" s="18" t="s">
        <v>19</v>
      </c>
      <c r="C13" s="38">
        <v>60.7989</v>
      </c>
      <c r="D13" s="39">
        <v>3.02</v>
      </c>
      <c r="E13" s="40">
        <v>3.0244</v>
      </c>
      <c r="F13" s="26">
        <f t="shared" si="0"/>
        <v>0.14569536423840646</v>
      </c>
      <c r="G13" s="27">
        <f t="shared" si="1"/>
        <v>-95.0255678967876</v>
      </c>
      <c r="H13" s="41">
        <v>2.38</v>
      </c>
      <c r="I13" s="39">
        <v>4.436</v>
      </c>
      <c r="J13" s="40">
        <v>11.544</v>
      </c>
      <c r="K13" s="25">
        <f>J13/I13*100-100</f>
        <v>160.23444544634805</v>
      </c>
      <c r="L13" s="27">
        <f>J13/H13*100-100</f>
        <v>385.04201680672276</v>
      </c>
    </row>
    <row r="14" spans="1:12" ht="55.5" customHeight="1">
      <c r="A14" s="47" t="s">
        <v>36</v>
      </c>
      <c r="B14" s="18" t="s">
        <v>20</v>
      </c>
      <c r="C14" s="38">
        <v>221.002493</v>
      </c>
      <c r="D14" s="39">
        <v>184.83013</v>
      </c>
      <c r="E14" s="40">
        <v>181.09704000000002</v>
      </c>
      <c r="F14" s="26">
        <f t="shared" si="0"/>
        <v>-2.0197410454669864</v>
      </c>
      <c r="G14" s="27">
        <f t="shared" si="1"/>
        <v>-18.05656237552033</v>
      </c>
      <c r="H14" s="41">
        <v>119.232</v>
      </c>
      <c r="I14" s="39">
        <v>177.697</v>
      </c>
      <c r="J14" s="40">
        <v>160.081</v>
      </c>
      <c r="K14" s="25">
        <f t="shared" si="2"/>
        <v>-9.913504448583836</v>
      </c>
      <c r="L14" s="27">
        <f t="shared" si="3"/>
        <v>34.260097960279126</v>
      </c>
    </row>
    <row r="15" spans="1:12" ht="44.25" customHeight="1">
      <c r="A15" s="47" t="s">
        <v>2</v>
      </c>
      <c r="B15" s="18" t="s">
        <v>21</v>
      </c>
      <c r="C15" s="38">
        <v>9.35597</v>
      </c>
      <c r="D15" s="39">
        <v>3.3668</v>
      </c>
      <c r="E15" s="40">
        <v>3.9231700000000003</v>
      </c>
      <c r="F15" s="26">
        <f t="shared" si="0"/>
        <v>16.52518712130214</v>
      </c>
      <c r="G15" s="27">
        <f t="shared" si="1"/>
        <v>-58.06773642925319</v>
      </c>
      <c r="H15" s="41" t="s">
        <v>48</v>
      </c>
      <c r="I15" s="39" t="s">
        <v>48</v>
      </c>
      <c r="J15" s="41" t="s">
        <v>48</v>
      </c>
      <c r="K15" s="25" t="s">
        <v>48</v>
      </c>
      <c r="L15" s="27" t="s">
        <v>48</v>
      </c>
    </row>
    <row r="16" spans="1:12" ht="66" customHeight="1">
      <c r="A16" s="47" t="s">
        <v>37</v>
      </c>
      <c r="B16" s="18" t="s">
        <v>22</v>
      </c>
      <c r="C16" s="38">
        <v>948.407095</v>
      </c>
      <c r="D16" s="39">
        <v>810.72087</v>
      </c>
      <c r="E16" s="40">
        <v>859.092574</v>
      </c>
      <c r="F16" s="26">
        <f t="shared" si="0"/>
        <v>5.966505339871176</v>
      </c>
      <c r="G16" s="27">
        <f t="shared" si="1"/>
        <v>-9.417318941503709</v>
      </c>
      <c r="H16" s="41">
        <v>108.495</v>
      </c>
      <c r="I16" s="39">
        <v>263.028</v>
      </c>
      <c r="J16" s="40">
        <v>304.425</v>
      </c>
      <c r="K16" s="25">
        <f t="shared" si="2"/>
        <v>15.738628587070579</v>
      </c>
      <c r="L16" s="27">
        <f t="shared" si="3"/>
        <v>180.58896723351307</v>
      </c>
    </row>
    <row r="17" spans="1:12" ht="48" customHeight="1">
      <c r="A17" s="47" t="s">
        <v>41</v>
      </c>
      <c r="B17" s="18" t="s">
        <v>23</v>
      </c>
      <c r="C17" s="38">
        <v>288.236759</v>
      </c>
      <c r="D17" s="39">
        <v>125.907273</v>
      </c>
      <c r="E17" s="40">
        <v>121.06446000000001</v>
      </c>
      <c r="F17" s="26">
        <f t="shared" si="0"/>
        <v>-3.8463330073076776</v>
      </c>
      <c r="G17" s="27">
        <f t="shared" si="1"/>
        <v>-57.99825795293514</v>
      </c>
      <c r="H17" s="41">
        <v>116.287</v>
      </c>
      <c r="I17" s="39">
        <v>121.4994</v>
      </c>
      <c r="J17" s="40">
        <v>107.575</v>
      </c>
      <c r="K17" s="25">
        <f t="shared" si="2"/>
        <v>-11.460468117538028</v>
      </c>
      <c r="L17" s="27">
        <f t="shared" si="3"/>
        <v>-7.491809058622195</v>
      </c>
    </row>
    <row r="18" spans="1:12" ht="33" customHeight="1">
      <c r="A18" s="47" t="s">
        <v>3</v>
      </c>
      <c r="B18" s="18" t="s">
        <v>24</v>
      </c>
      <c r="C18" s="38">
        <v>2.062217</v>
      </c>
      <c r="D18" s="39">
        <v>2.108404</v>
      </c>
      <c r="E18" s="40">
        <v>1.8271959999999998</v>
      </c>
      <c r="F18" s="26">
        <f t="shared" si="0"/>
        <v>-13.33748181088636</v>
      </c>
      <c r="G18" s="27">
        <f t="shared" si="1"/>
        <v>-11.396521316621872</v>
      </c>
      <c r="H18" s="41" t="s">
        <v>48</v>
      </c>
      <c r="I18" s="39" t="s">
        <v>48</v>
      </c>
      <c r="J18" s="41" t="s">
        <v>48</v>
      </c>
      <c r="K18" s="25" t="s">
        <v>48</v>
      </c>
      <c r="L18" s="27" t="s">
        <v>48</v>
      </c>
    </row>
    <row r="19" spans="1:12" ht="39.75" customHeight="1">
      <c r="A19" s="47" t="s">
        <v>4</v>
      </c>
      <c r="B19" s="18" t="s">
        <v>25</v>
      </c>
      <c r="C19" s="38">
        <v>58.891174</v>
      </c>
      <c r="D19" s="39">
        <v>70.407343</v>
      </c>
      <c r="E19" s="40">
        <v>91.586533</v>
      </c>
      <c r="F19" s="26">
        <f t="shared" si="0"/>
        <v>30.080939142952758</v>
      </c>
      <c r="G19" s="27">
        <f t="shared" si="1"/>
        <v>55.5182666251483</v>
      </c>
      <c r="H19" s="41">
        <v>3.2546999999999997</v>
      </c>
      <c r="I19" s="39">
        <v>4.2751</v>
      </c>
      <c r="J19" s="40">
        <v>5.3382</v>
      </c>
      <c r="K19" s="25">
        <f t="shared" si="2"/>
        <v>24.867254567144627</v>
      </c>
      <c r="L19" s="27">
        <f t="shared" si="3"/>
        <v>64.01511660060834</v>
      </c>
    </row>
    <row r="20" spans="1:12" ht="34.5" customHeight="1">
      <c r="A20" s="47" t="s">
        <v>8</v>
      </c>
      <c r="B20" s="18" t="s">
        <v>26</v>
      </c>
      <c r="C20" s="38">
        <v>923.382258</v>
      </c>
      <c r="D20" s="39">
        <v>843.841826</v>
      </c>
      <c r="E20" s="40">
        <v>904.434728</v>
      </c>
      <c r="F20" s="26">
        <f t="shared" si="0"/>
        <v>7.180599507282537</v>
      </c>
      <c r="G20" s="27">
        <f t="shared" si="1"/>
        <v>-2.051970333612374</v>
      </c>
      <c r="H20" s="41">
        <v>75.56029</v>
      </c>
      <c r="I20" s="39">
        <v>81.10484</v>
      </c>
      <c r="J20" s="40">
        <v>94.1623</v>
      </c>
      <c r="K20" s="25">
        <f t="shared" si="2"/>
        <v>16.099483088802117</v>
      </c>
      <c r="L20" s="27">
        <f t="shared" si="3"/>
        <v>24.618764697700342</v>
      </c>
    </row>
    <row r="21" spans="1:12" ht="32.25" customHeight="1">
      <c r="A21" s="47" t="s">
        <v>5</v>
      </c>
      <c r="B21" s="18" t="s">
        <v>27</v>
      </c>
      <c r="C21" s="38">
        <v>11.4715</v>
      </c>
      <c r="D21" s="39">
        <v>7.635</v>
      </c>
      <c r="E21" s="40">
        <v>9.017700000000001</v>
      </c>
      <c r="F21" s="26">
        <f t="shared" si="0"/>
        <v>18.110019646365444</v>
      </c>
      <c r="G21" s="27">
        <f t="shared" si="1"/>
        <v>-21.390402301355522</v>
      </c>
      <c r="H21" s="41">
        <v>3.621</v>
      </c>
      <c r="I21" s="39">
        <v>11.773</v>
      </c>
      <c r="J21" s="40">
        <v>8.518</v>
      </c>
      <c r="K21" s="25">
        <f t="shared" si="2"/>
        <v>-27.648008154251244</v>
      </c>
      <c r="L21" s="27">
        <f t="shared" si="3"/>
        <v>135.23888428610883</v>
      </c>
    </row>
    <row r="22" spans="1:12" ht="42.75" customHeight="1">
      <c r="A22" s="47" t="s">
        <v>38</v>
      </c>
      <c r="B22" s="18" t="s">
        <v>28</v>
      </c>
      <c r="C22" s="38">
        <v>121.413982</v>
      </c>
      <c r="D22" s="39">
        <v>108.852829</v>
      </c>
      <c r="E22" s="40">
        <v>116.368371</v>
      </c>
      <c r="F22" s="26">
        <f t="shared" si="0"/>
        <v>6.904314815740804</v>
      </c>
      <c r="G22" s="27">
        <f t="shared" si="1"/>
        <v>-4.1557083598493705</v>
      </c>
      <c r="H22" s="41">
        <v>6.737100000000001</v>
      </c>
      <c r="I22" s="39">
        <v>4.04939</v>
      </c>
      <c r="J22" s="40">
        <v>5.089600000000001</v>
      </c>
      <c r="K22" s="25">
        <f t="shared" si="2"/>
        <v>25.688066597685093</v>
      </c>
      <c r="L22" s="27">
        <f t="shared" si="3"/>
        <v>-24.454141989876945</v>
      </c>
    </row>
    <row r="23" spans="1:12" ht="57" customHeight="1">
      <c r="A23" s="47" t="s">
        <v>39</v>
      </c>
      <c r="B23" s="18" t="s">
        <v>29</v>
      </c>
      <c r="C23" s="38">
        <v>3627.1449070000003</v>
      </c>
      <c r="D23" s="39">
        <v>3468.244702</v>
      </c>
      <c r="E23" s="40">
        <v>3512.092403</v>
      </c>
      <c r="F23" s="26">
        <f t="shared" si="0"/>
        <v>1.2642620336078068</v>
      </c>
      <c r="G23" s="27">
        <f t="shared" si="1"/>
        <v>-3.171985320408936</v>
      </c>
      <c r="H23" s="41">
        <v>390.48296500000004</v>
      </c>
      <c r="I23" s="39">
        <v>462.67720299999996</v>
      </c>
      <c r="J23" s="40">
        <v>488.098343</v>
      </c>
      <c r="K23" s="25">
        <f t="shared" si="2"/>
        <v>5.494357585627569</v>
      </c>
      <c r="L23" s="27">
        <f t="shared" si="3"/>
        <v>24.998626508585332</v>
      </c>
    </row>
    <row r="24" spans="1:12" ht="45.75" customHeight="1">
      <c r="A24" s="47" t="s">
        <v>43</v>
      </c>
      <c r="B24" s="18" t="s">
        <v>30</v>
      </c>
      <c r="C24" s="38">
        <v>332.07514000000003</v>
      </c>
      <c r="D24" s="39">
        <v>269.57107299999996</v>
      </c>
      <c r="E24" s="40">
        <v>261.589102</v>
      </c>
      <c r="F24" s="26">
        <f t="shared" si="0"/>
        <v>-2.9609894382102055</v>
      </c>
      <c r="G24" s="27">
        <f t="shared" si="1"/>
        <v>-21.225930372264543</v>
      </c>
      <c r="H24" s="41">
        <v>21.354</v>
      </c>
      <c r="I24" s="39">
        <v>13.4427</v>
      </c>
      <c r="J24" s="40">
        <v>18.318</v>
      </c>
      <c r="K24" s="25">
        <f t="shared" si="2"/>
        <v>36.26726773639223</v>
      </c>
      <c r="L24" s="27">
        <f t="shared" si="3"/>
        <v>-14.217476819331267</v>
      </c>
    </row>
    <row r="25" spans="1:12" ht="33.75" customHeight="1">
      <c r="A25" s="48" t="s">
        <v>44</v>
      </c>
      <c r="B25" s="49" t="s">
        <v>31</v>
      </c>
      <c r="C25" s="50">
        <v>27.533</v>
      </c>
      <c r="D25" s="51">
        <v>42.707</v>
      </c>
      <c r="E25" s="52">
        <v>38.194</v>
      </c>
      <c r="F25" s="53">
        <f t="shared" si="0"/>
        <v>-10.567354297890276</v>
      </c>
      <c r="G25" s="54">
        <f t="shared" si="1"/>
        <v>38.72080775796317</v>
      </c>
      <c r="H25" s="55">
        <v>355.433</v>
      </c>
      <c r="I25" s="51">
        <v>497.451</v>
      </c>
      <c r="J25" s="52">
        <v>447.934</v>
      </c>
      <c r="K25" s="56">
        <f t="shared" si="2"/>
        <v>-9.95414623751887</v>
      </c>
      <c r="L25" s="54">
        <f t="shared" si="3"/>
        <v>26.024876699687425</v>
      </c>
    </row>
    <row r="26" spans="1:12" ht="12.75">
      <c r="A26" s="42"/>
      <c r="B26" s="42"/>
      <c r="C26" s="43"/>
      <c r="D26" s="44"/>
      <c r="E26" s="44"/>
      <c r="F26" s="45"/>
      <c r="G26" s="45"/>
      <c r="H26" s="43"/>
      <c r="I26" s="44"/>
      <c r="J26" s="44"/>
      <c r="K26" s="44"/>
      <c r="L26" s="45"/>
    </row>
    <row r="27" spans="1:12" s="2" customFormat="1" ht="12.75">
      <c r="A27" s="1" t="s">
        <v>56</v>
      </c>
      <c r="B27" s="1"/>
      <c r="C27" s="1"/>
      <c r="D27" s="7"/>
      <c r="E27" s="7"/>
      <c r="F27" s="15"/>
      <c r="G27" s="15"/>
      <c r="H27" s="11"/>
      <c r="I27" s="9"/>
      <c r="J27" s="9"/>
      <c r="K27" s="9"/>
      <c r="L27" s="16"/>
    </row>
    <row r="28" spans="1:12" s="2" customFormat="1" ht="12.75">
      <c r="A28" s="1" t="s">
        <v>57</v>
      </c>
      <c r="B28" s="1"/>
      <c r="C28" s="1"/>
      <c r="D28" s="7"/>
      <c r="E28" s="7"/>
      <c r="F28" s="15"/>
      <c r="G28" s="15"/>
      <c r="H28" s="11"/>
      <c r="I28" s="9"/>
      <c r="J28" s="9"/>
      <c r="K28" s="9"/>
      <c r="L28" s="16"/>
    </row>
    <row r="29" spans="1:12" s="2" customFormat="1" ht="12.75">
      <c r="A29" s="19" t="s">
        <v>51</v>
      </c>
      <c r="B29" s="1"/>
      <c r="C29" s="11"/>
      <c r="D29" s="7"/>
      <c r="E29" s="7"/>
      <c r="F29" s="15"/>
      <c r="G29" s="15"/>
      <c r="H29" s="11"/>
      <c r="I29" s="9"/>
      <c r="J29" s="9"/>
      <c r="K29" s="9"/>
      <c r="L29" s="16"/>
    </row>
    <row r="30" spans="1:12" s="2" customFormat="1" ht="12.75">
      <c r="A30" s="19"/>
      <c r="B30" s="1"/>
      <c r="C30" s="11"/>
      <c r="D30" s="7"/>
      <c r="E30" s="7"/>
      <c r="F30" s="15"/>
      <c r="G30" s="15"/>
      <c r="H30" s="11"/>
      <c r="I30" s="9"/>
      <c r="J30" s="9"/>
      <c r="K30" s="9"/>
      <c r="L30" s="16"/>
    </row>
    <row r="31" spans="1:12" s="2" customFormat="1" ht="15.75">
      <c r="A31" s="3" t="s">
        <v>9</v>
      </c>
      <c r="B31" s="3"/>
      <c r="C31" s="12"/>
      <c r="D31" s="8"/>
      <c r="E31" s="9"/>
      <c r="F31" s="16"/>
      <c r="G31" s="16"/>
      <c r="H31" s="13"/>
      <c r="I31" s="9"/>
      <c r="J31" s="9"/>
      <c r="K31" s="9"/>
      <c r="L31" s="16"/>
    </row>
    <row r="32" spans="1:14" s="2" customFormat="1" ht="29.25" customHeight="1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2" s="2" customFormat="1" ht="15.75">
      <c r="A33" s="4" t="s">
        <v>40</v>
      </c>
      <c r="C33" s="13"/>
      <c r="D33" s="9"/>
      <c r="E33" s="9"/>
      <c r="F33" s="16"/>
      <c r="G33" s="16"/>
      <c r="H33" s="13"/>
      <c r="I33" s="9"/>
      <c r="J33" s="9"/>
      <c r="K33" s="9"/>
      <c r="L33" s="16"/>
    </row>
    <row r="34" spans="1:12" s="2" customFormat="1" ht="15.75">
      <c r="A34" s="5" t="s">
        <v>45</v>
      </c>
      <c r="C34" s="13"/>
      <c r="D34" s="9"/>
      <c r="E34" s="9"/>
      <c r="F34" s="16"/>
      <c r="G34" s="16"/>
      <c r="H34" s="13"/>
      <c r="I34" s="9"/>
      <c r="J34" s="9"/>
      <c r="K34" s="9"/>
      <c r="L34" s="16"/>
    </row>
    <row r="35" ht="15.75">
      <c r="A35" s="5" t="s">
        <v>42</v>
      </c>
    </row>
    <row r="38" ht="12.75">
      <c r="I38" s="1" t="s">
        <v>46</v>
      </c>
    </row>
    <row r="39" ht="12.75">
      <c r="I39" s="6" t="s">
        <v>60</v>
      </c>
    </row>
  </sheetData>
  <sheetProtection/>
  <mergeCells count="10">
    <mergeCell ref="A32:N32"/>
    <mergeCell ref="A2:L2"/>
    <mergeCell ref="A4:A6"/>
    <mergeCell ref="B4:B6"/>
    <mergeCell ref="H4:L4"/>
    <mergeCell ref="F5:G5"/>
    <mergeCell ref="K5:L5"/>
    <mergeCell ref="C4:G4"/>
    <mergeCell ref="D5:E5"/>
    <mergeCell ref="I5:J5"/>
  </mergeCells>
  <printOptions/>
  <pageMargins left="0.25" right="0.25" top="0.75" bottom="0.75" header="0.3" footer="0.3"/>
  <pageSetup horizontalDpi="600" verticalDpi="600" orientation="portrait" paperSize="9" r:id="rId1"/>
  <ignoredErrors>
    <ignoredError sqref="K13: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8">
      <selection activeCell="F28" sqref="F28:F46"/>
    </sheetView>
  </sheetViews>
  <sheetFormatPr defaultColWidth="9.33203125" defaultRowHeight="12.75"/>
  <cols>
    <col min="1" max="1" width="15.33203125" style="0" customWidth="1"/>
  </cols>
  <sheetData>
    <row r="2" spans="1:3" ht="45" customHeight="1">
      <c r="A2" s="79" t="s">
        <v>52</v>
      </c>
      <c r="B2" s="76" t="s">
        <v>53</v>
      </c>
      <c r="C2" s="76" t="s">
        <v>54</v>
      </c>
    </row>
    <row r="3" spans="1:3" ht="12.75">
      <c r="A3" s="80"/>
      <c r="B3" s="77"/>
      <c r="C3" s="77"/>
    </row>
    <row r="4" spans="1:3" ht="12.75">
      <c r="A4" s="81"/>
      <c r="B4" s="78"/>
      <c r="C4" s="78"/>
    </row>
    <row r="5" spans="1:6" ht="12.75">
      <c r="A5" s="35" t="s">
        <v>13</v>
      </c>
      <c r="B5" s="32">
        <v>327092.41</v>
      </c>
      <c r="C5" s="32">
        <v>1144137.4</v>
      </c>
      <c r="E5" s="6">
        <f>B5/1000</f>
        <v>327.09241</v>
      </c>
      <c r="F5" s="6">
        <f>C5/1000</f>
        <v>1144.1373999999998</v>
      </c>
    </row>
    <row r="6" spans="1:6" ht="12.75">
      <c r="A6" s="35" t="s">
        <v>14</v>
      </c>
      <c r="B6" s="32">
        <v>261732.296</v>
      </c>
      <c r="C6" s="32">
        <v>336554</v>
      </c>
      <c r="E6" s="6">
        <f aca="true" t="shared" si="0" ref="E6:E23">B6/1000</f>
        <v>261.732296</v>
      </c>
      <c r="F6" s="6">
        <f aca="true" t="shared" si="1" ref="F6:F23">C6/1000</f>
        <v>336.554</v>
      </c>
    </row>
    <row r="7" spans="1:6" ht="12.75">
      <c r="A7" s="35" t="s">
        <v>15</v>
      </c>
      <c r="B7" s="32">
        <v>56588.9</v>
      </c>
      <c r="C7" s="32">
        <v>53415</v>
      </c>
      <c r="E7" s="6">
        <f>B7/1000</f>
        <v>56.5889</v>
      </c>
      <c r="F7" s="6">
        <f>C7/1000</f>
        <v>53.415</v>
      </c>
    </row>
    <row r="8" spans="1:6" ht="12.75">
      <c r="A8" s="35" t="s">
        <v>16</v>
      </c>
      <c r="B8" s="32">
        <v>2798178.125</v>
      </c>
      <c r="C8" s="32">
        <v>21211.4</v>
      </c>
      <c r="E8" s="6">
        <f t="shared" si="0"/>
        <v>2798.178125</v>
      </c>
      <c r="F8" s="6">
        <f t="shared" si="1"/>
        <v>21.2114</v>
      </c>
    </row>
    <row r="9" spans="1:6" ht="12.75">
      <c r="A9" s="35" t="s">
        <v>17</v>
      </c>
      <c r="B9" s="32">
        <v>571816.11</v>
      </c>
      <c r="C9" s="32">
        <v>4212</v>
      </c>
      <c r="E9" s="6">
        <f t="shared" si="0"/>
        <v>571.81611</v>
      </c>
      <c r="F9" s="6">
        <f t="shared" si="1"/>
        <v>4.212</v>
      </c>
    </row>
    <row r="10" spans="1:6" ht="12.75">
      <c r="A10" s="35" t="s">
        <v>18</v>
      </c>
      <c r="B10" s="32">
        <v>1715938.116</v>
      </c>
      <c r="C10" s="32">
        <v>80089.4</v>
      </c>
      <c r="E10" s="6">
        <f t="shared" si="0"/>
        <v>1715.9381159999998</v>
      </c>
      <c r="F10" s="6">
        <f t="shared" si="1"/>
        <v>80.0894</v>
      </c>
    </row>
    <row r="11" spans="1:6" ht="12.75">
      <c r="A11" s="35" t="s">
        <v>19</v>
      </c>
      <c r="B11" s="32">
        <v>71590.2</v>
      </c>
      <c r="C11" s="32">
        <v>19254</v>
      </c>
      <c r="E11" s="6">
        <f>B11/1000</f>
        <v>71.5902</v>
      </c>
      <c r="F11" s="6">
        <f>C11/1000</f>
        <v>19.254</v>
      </c>
    </row>
    <row r="12" spans="1:6" ht="12.75">
      <c r="A12" s="35" t="s">
        <v>20</v>
      </c>
      <c r="B12" s="32">
        <v>202147.21</v>
      </c>
      <c r="C12" s="32">
        <v>122798</v>
      </c>
      <c r="E12" s="6">
        <f>B12/1000</f>
        <v>202.14721</v>
      </c>
      <c r="F12" s="6">
        <f>C12/1000</f>
        <v>122.798</v>
      </c>
    </row>
    <row r="13" spans="1:6" ht="12.75">
      <c r="A13" s="35" t="s">
        <v>21</v>
      </c>
      <c r="B13" s="32">
        <v>6332.1</v>
      </c>
      <c r="C13" s="32"/>
      <c r="E13" s="6">
        <f t="shared" si="0"/>
        <v>6.3321000000000005</v>
      </c>
      <c r="F13" s="6">
        <f t="shared" si="1"/>
        <v>0</v>
      </c>
    </row>
    <row r="14" spans="1:6" ht="12.75">
      <c r="A14" s="35" t="s">
        <v>22</v>
      </c>
      <c r="B14" s="32">
        <v>737542.184</v>
      </c>
      <c r="C14" s="32">
        <v>116013.5</v>
      </c>
      <c r="E14" s="6">
        <f t="shared" si="0"/>
        <v>737.542184</v>
      </c>
      <c r="F14" s="6">
        <f t="shared" si="1"/>
        <v>116.0135</v>
      </c>
    </row>
    <row r="15" spans="1:6" ht="12.75">
      <c r="A15" s="35" t="s">
        <v>23</v>
      </c>
      <c r="B15" s="32">
        <v>277046.48</v>
      </c>
      <c r="C15" s="32">
        <v>53504</v>
      </c>
      <c r="E15" s="6">
        <f>B15/1000</f>
        <v>277.04648</v>
      </c>
      <c r="F15" s="6">
        <f>C15/1000</f>
        <v>53.504</v>
      </c>
    </row>
    <row r="16" spans="1:6" ht="12.75">
      <c r="A16" s="35" t="s">
        <v>24</v>
      </c>
      <c r="B16" s="32">
        <v>2229.738</v>
      </c>
      <c r="C16" s="32"/>
      <c r="E16" s="6">
        <f>B16/1000</f>
        <v>2.2297379999999998</v>
      </c>
      <c r="F16" s="6">
        <f>C16/1000</f>
        <v>0</v>
      </c>
    </row>
    <row r="17" spans="1:6" ht="12.75">
      <c r="A17" s="35" t="s">
        <v>25</v>
      </c>
      <c r="B17" s="32">
        <v>43910.587</v>
      </c>
      <c r="C17" s="32">
        <v>2730.3</v>
      </c>
      <c r="E17" s="6">
        <f t="shared" si="0"/>
        <v>43.910587</v>
      </c>
      <c r="F17" s="6">
        <f t="shared" si="1"/>
        <v>2.7303</v>
      </c>
    </row>
    <row r="18" spans="1:6" ht="12.75">
      <c r="A18" s="35" t="s">
        <v>26</v>
      </c>
      <c r="B18" s="32">
        <v>813592.521</v>
      </c>
      <c r="C18" s="32">
        <v>67658.07</v>
      </c>
      <c r="E18" s="6">
        <f t="shared" si="0"/>
        <v>813.5925209999999</v>
      </c>
      <c r="F18" s="6">
        <f t="shared" si="1"/>
        <v>67.65807000000001</v>
      </c>
    </row>
    <row r="19" spans="1:6" ht="12.75">
      <c r="A19" s="35" t="s">
        <v>27</v>
      </c>
      <c r="B19" s="32">
        <v>7886.1</v>
      </c>
      <c r="C19" s="32">
        <v>3181</v>
      </c>
      <c r="E19" s="6">
        <f t="shared" si="0"/>
        <v>7.886100000000001</v>
      </c>
      <c r="F19" s="6">
        <f t="shared" si="1"/>
        <v>3.181</v>
      </c>
    </row>
    <row r="20" spans="1:6" ht="12.75">
      <c r="A20" s="35" t="s">
        <v>28</v>
      </c>
      <c r="B20" s="32">
        <v>103999.801</v>
      </c>
      <c r="C20" s="32">
        <v>6974.05</v>
      </c>
      <c r="E20" s="6">
        <f t="shared" si="0"/>
        <v>103.999801</v>
      </c>
      <c r="F20" s="6">
        <f t="shared" si="1"/>
        <v>6.97405</v>
      </c>
    </row>
    <row r="21" spans="1:6" ht="12.75">
      <c r="A21" s="35" t="s">
        <v>29</v>
      </c>
      <c r="B21" s="32">
        <v>3348686.394</v>
      </c>
      <c r="C21" s="32">
        <v>385710.173</v>
      </c>
      <c r="E21" s="6">
        <f t="shared" si="0"/>
        <v>3348.686394</v>
      </c>
      <c r="F21" s="6">
        <f t="shared" si="1"/>
        <v>385.710173</v>
      </c>
    </row>
    <row r="22" spans="1:6" ht="12.75">
      <c r="A22" s="35" t="s">
        <v>30</v>
      </c>
      <c r="B22" s="32">
        <v>275075.04</v>
      </c>
      <c r="C22" s="32">
        <v>16716</v>
      </c>
      <c r="E22" s="6">
        <f t="shared" si="0"/>
        <v>275.07504</v>
      </c>
      <c r="F22" s="6">
        <f t="shared" si="1"/>
        <v>16.716</v>
      </c>
    </row>
    <row r="23" spans="1:6" ht="12.75">
      <c r="A23" s="35" t="s">
        <v>31</v>
      </c>
      <c r="B23" s="32">
        <v>28506</v>
      </c>
      <c r="C23" s="32">
        <v>359618</v>
      </c>
      <c r="E23" s="6">
        <f t="shared" si="0"/>
        <v>28.506</v>
      </c>
      <c r="F23" s="6">
        <f t="shared" si="1"/>
        <v>359.618</v>
      </c>
    </row>
    <row r="25" spans="1:3" ht="45" customHeight="1">
      <c r="A25" s="79" t="s">
        <v>52</v>
      </c>
      <c r="B25" s="76" t="s">
        <v>53</v>
      </c>
      <c r="C25" s="76" t="s">
        <v>54</v>
      </c>
    </row>
    <row r="26" spans="1:3" ht="12.75">
      <c r="A26" s="80"/>
      <c r="B26" s="77"/>
      <c r="C26" s="77"/>
    </row>
    <row r="27" spans="1:3" ht="12.75">
      <c r="A27" s="81"/>
      <c r="B27" s="78"/>
      <c r="C27" s="78"/>
    </row>
    <row r="28" spans="1:6" s="28" customFormat="1" ht="14.25" customHeight="1">
      <c r="A28" s="30" t="s">
        <v>13</v>
      </c>
      <c r="B28" s="31">
        <v>404276.2</v>
      </c>
      <c r="C28" s="31">
        <v>1224936</v>
      </c>
      <c r="E28" s="29">
        <f>B28/1000</f>
        <v>404.2762</v>
      </c>
      <c r="F28" s="29">
        <f>C28/1000</f>
        <v>1224.936</v>
      </c>
    </row>
    <row r="29" spans="1:6" s="28" customFormat="1" ht="12.75">
      <c r="A29" s="30" t="s">
        <v>14</v>
      </c>
      <c r="B29" s="31">
        <v>310889.866</v>
      </c>
      <c r="C29" s="31">
        <v>413447</v>
      </c>
      <c r="E29" s="29">
        <f aca="true" t="shared" si="2" ref="E29:E46">B29/1000</f>
        <v>310.889866</v>
      </c>
      <c r="F29" s="29">
        <f aca="true" t="shared" si="3" ref="F29:F46">C29/1000</f>
        <v>413.447</v>
      </c>
    </row>
    <row r="30" spans="1:6" s="28" customFormat="1" ht="12.75">
      <c r="A30" s="30" t="s">
        <v>15</v>
      </c>
      <c r="B30" s="31">
        <v>56483.3</v>
      </c>
      <c r="C30" s="31">
        <v>117012</v>
      </c>
      <c r="E30" s="29">
        <f t="shared" si="2"/>
        <v>56.4833</v>
      </c>
      <c r="F30" s="29">
        <f t="shared" si="3"/>
        <v>117.012</v>
      </c>
    </row>
    <row r="31" spans="1:6" s="28" customFormat="1" ht="12.75">
      <c r="A31" s="30" t="s">
        <v>16</v>
      </c>
      <c r="B31" s="31">
        <v>3780244.75</v>
      </c>
      <c r="C31" s="31">
        <v>12038.1</v>
      </c>
      <c r="E31" s="29">
        <f t="shared" si="2"/>
        <v>3780.24475</v>
      </c>
      <c r="F31" s="29">
        <f t="shared" si="3"/>
        <v>12.0381</v>
      </c>
    </row>
    <row r="32" spans="1:6" s="28" customFormat="1" ht="12.75">
      <c r="A32" s="30" t="s">
        <v>17</v>
      </c>
      <c r="B32" s="31">
        <v>498560.864</v>
      </c>
      <c r="C32" s="31">
        <v>7133</v>
      </c>
      <c r="E32" s="29">
        <f t="shared" si="2"/>
        <v>498.560864</v>
      </c>
      <c r="F32" s="29">
        <f t="shared" si="3"/>
        <v>7.133</v>
      </c>
    </row>
    <row r="33" spans="1:6" s="28" customFormat="1" ht="12.75">
      <c r="A33" s="30" t="s">
        <v>18</v>
      </c>
      <c r="B33" s="31">
        <v>1996176.728</v>
      </c>
      <c r="C33" s="31">
        <v>87689</v>
      </c>
      <c r="E33" s="29">
        <f t="shared" si="2"/>
        <v>1996.176728</v>
      </c>
      <c r="F33" s="29">
        <f t="shared" si="3"/>
        <v>87.689</v>
      </c>
    </row>
    <row r="34" spans="1:6" s="28" customFormat="1" ht="12.75">
      <c r="A34" s="30" t="s">
        <v>19</v>
      </c>
      <c r="B34" s="31">
        <v>60798.9</v>
      </c>
      <c r="C34" s="31">
        <v>2380</v>
      </c>
      <c r="E34" s="29">
        <f t="shared" si="2"/>
        <v>60.7989</v>
      </c>
      <c r="F34" s="29">
        <f t="shared" si="3"/>
        <v>2.38</v>
      </c>
    </row>
    <row r="35" spans="1:6" s="28" customFormat="1" ht="12.75">
      <c r="A35" s="30" t="s">
        <v>20</v>
      </c>
      <c r="B35" s="31">
        <v>221002.493</v>
      </c>
      <c r="C35" s="31">
        <v>119232</v>
      </c>
      <c r="E35" s="29">
        <f t="shared" si="2"/>
        <v>221.002493</v>
      </c>
      <c r="F35" s="29">
        <f t="shared" si="3"/>
        <v>119.232</v>
      </c>
    </row>
    <row r="36" spans="1:6" s="28" customFormat="1" ht="12.75">
      <c r="A36" s="30" t="s">
        <v>21</v>
      </c>
      <c r="B36" s="31">
        <v>9355.97</v>
      </c>
      <c r="C36" s="31"/>
      <c r="E36" s="29">
        <f t="shared" si="2"/>
        <v>9.35597</v>
      </c>
      <c r="F36" s="29">
        <f t="shared" si="3"/>
        <v>0</v>
      </c>
    </row>
    <row r="37" spans="1:6" s="28" customFormat="1" ht="12.75">
      <c r="A37" s="30" t="s">
        <v>22</v>
      </c>
      <c r="B37" s="31">
        <v>948407.095</v>
      </c>
      <c r="C37" s="31">
        <v>108495</v>
      </c>
      <c r="E37" s="29">
        <f t="shared" si="2"/>
        <v>948.407095</v>
      </c>
      <c r="F37" s="29">
        <f t="shared" si="3"/>
        <v>108.495</v>
      </c>
    </row>
    <row r="38" spans="1:6" s="28" customFormat="1" ht="12.75">
      <c r="A38" s="30" t="s">
        <v>23</v>
      </c>
      <c r="B38" s="31">
        <v>288236.759</v>
      </c>
      <c r="C38" s="31">
        <v>116287</v>
      </c>
      <c r="E38" s="29">
        <f t="shared" si="2"/>
        <v>288.236759</v>
      </c>
      <c r="F38" s="29">
        <f t="shared" si="3"/>
        <v>116.287</v>
      </c>
    </row>
    <row r="39" spans="1:6" s="28" customFormat="1" ht="12.75">
      <c r="A39" s="30" t="s">
        <v>24</v>
      </c>
      <c r="B39" s="31">
        <v>2062.217</v>
      </c>
      <c r="C39" s="31"/>
      <c r="E39" s="29">
        <f t="shared" si="2"/>
        <v>2.062217</v>
      </c>
      <c r="F39" s="29">
        <f t="shared" si="3"/>
        <v>0</v>
      </c>
    </row>
    <row r="40" spans="1:6" s="28" customFormat="1" ht="12.75">
      <c r="A40" s="30" t="s">
        <v>25</v>
      </c>
      <c r="B40" s="31">
        <v>58891.174</v>
      </c>
      <c r="C40" s="31">
        <v>3254.7</v>
      </c>
      <c r="E40" s="29">
        <f t="shared" si="2"/>
        <v>58.891174</v>
      </c>
      <c r="F40" s="29">
        <f t="shared" si="3"/>
        <v>3.2546999999999997</v>
      </c>
    </row>
    <row r="41" spans="1:6" s="28" customFormat="1" ht="12.75">
      <c r="A41" s="30" t="s">
        <v>26</v>
      </c>
      <c r="B41" s="31">
        <v>923382.258</v>
      </c>
      <c r="C41" s="31">
        <v>75560.29</v>
      </c>
      <c r="E41" s="29">
        <f t="shared" si="2"/>
        <v>923.382258</v>
      </c>
      <c r="F41" s="29">
        <f t="shared" si="3"/>
        <v>75.56029</v>
      </c>
    </row>
    <row r="42" spans="1:6" s="28" customFormat="1" ht="12.75">
      <c r="A42" s="30" t="s">
        <v>27</v>
      </c>
      <c r="B42" s="31">
        <v>11471.5</v>
      </c>
      <c r="C42" s="31">
        <v>3621</v>
      </c>
      <c r="E42" s="29">
        <f t="shared" si="2"/>
        <v>11.4715</v>
      </c>
      <c r="F42" s="29">
        <f t="shared" si="3"/>
        <v>3.621</v>
      </c>
    </row>
    <row r="43" spans="1:6" s="28" customFormat="1" ht="12.75">
      <c r="A43" s="30" t="s">
        <v>28</v>
      </c>
      <c r="B43" s="31">
        <v>121413.982</v>
      </c>
      <c r="C43" s="31">
        <v>6737.1</v>
      </c>
      <c r="E43" s="29">
        <f t="shared" si="2"/>
        <v>121.413982</v>
      </c>
      <c r="F43" s="29">
        <f t="shared" si="3"/>
        <v>6.737100000000001</v>
      </c>
    </row>
    <row r="44" spans="1:6" s="28" customFormat="1" ht="12.75">
      <c r="A44" s="30" t="s">
        <v>29</v>
      </c>
      <c r="B44" s="31">
        <v>3627144.907</v>
      </c>
      <c r="C44" s="31">
        <v>390482.965</v>
      </c>
      <c r="E44" s="29">
        <f t="shared" si="2"/>
        <v>3627.1449070000003</v>
      </c>
      <c r="F44" s="29">
        <f t="shared" si="3"/>
        <v>390.48296500000004</v>
      </c>
    </row>
    <row r="45" spans="1:6" s="28" customFormat="1" ht="12.75">
      <c r="A45" s="30" t="s">
        <v>30</v>
      </c>
      <c r="B45" s="31">
        <v>332075.14</v>
      </c>
      <c r="C45" s="31">
        <v>21354</v>
      </c>
      <c r="E45" s="29">
        <f t="shared" si="2"/>
        <v>332.07514000000003</v>
      </c>
      <c r="F45" s="29">
        <f t="shared" si="3"/>
        <v>21.354</v>
      </c>
    </row>
    <row r="46" spans="1:6" s="28" customFormat="1" ht="12.75">
      <c r="A46" s="30" t="s">
        <v>31</v>
      </c>
      <c r="B46" s="31">
        <v>27533</v>
      </c>
      <c r="C46" s="31">
        <v>355433</v>
      </c>
      <c r="E46" s="29">
        <f t="shared" si="2"/>
        <v>27.533</v>
      </c>
      <c r="F46" s="29">
        <f t="shared" si="3"/>
        <v>355.433</v>
      </c>
    </row>
  </sheetData>
  <sheetProtection/>
  <mergeCells count="6">
    <mergeCell ref="B25:B27"/>
    <mergeCell ref="C25:C27"/>
    <mergeCell ref="A25:A27"/>
    <mergeCell ref="C2:C4"/>
    <mergeCell ref="B2:B4"/>
    <mergeCell ref="A2:A4"/>
  </mergeCells>
  <hyperlinks>
    <hyperlink ref="A5" r:id="rId1" display="https://is.vic.lt/pls/vris/ataskAnalize.ataSuvestineRodytiPr?suv_id_in=1590&amp;sekt_in=03&amp;metai_nuo_in=2018&amp;metai_iki_in=2018&amp;periodas_nuo_in=2&amp;periodas_iki_in=2&amp;rod_id_in=87293&amp;par1_in=&amp;par2_in=&amp;par3_in="/>
    <hyperlink ref="A6" r:id="rId2" display="https://is.vic.lt/pls/vris/ataskAnalize.ataSuvestineRodytiPr?suv_id_in=1590&amp;sekt_in=03&amp;metai_nuo_in=2018&amp;metai_iki_in=2018&amp;periodas_nuo_in=2&amp;periodas_iki_in=2&amp;rod_id_in=87294&amp;par1_in=&amp;par2_in=&amp;par3_in="/>
    <hyperlink ref="A8" r:id="rId3" display="https://is.vic.lt/pls/vris/ataskAnalize.ataSuvestineRodytiPr?suv_id_in=1590&amp;sekt_in=03&amp;metai_nuo_in=2018&amp;metai_iki_in=2018&amp;periodas_nuo_in=2&amp;periodas_iki_in=2&amp;rod_id_in=87295&amp;par1_in=&amp;par2_in=&amp;par3_in="/>
    <hyperlink ref="A9" r:id="rId4" display="https://is.vic.lt/pls/vris/ataskAnalize.ataSuvestineRodytiPr?suv_id_in=1590&amp;sekt_in=03&amp;metai_nuo_in=2018&amp;metai_iki_in=2018&amp;periodas_nuo_in=2&amp;periodas_iki_in=2&amp;rod_id_in=18742&amp;par1_in=&amp;par2_in=&amp;par3_in="/>
    <hyperlink ref="A10" r:id="rId5" display="https://is.vic.lt/pls/vris/ataskAnalize.ataSuvestineRodytiPr?suv_id_in=1590&amp;sekt_in=03&amp;metai_nuo_in=2018&amp;metai_iki_in=2018&amp;periodas_nuo_in=2&amp;periodas_iki_in=2&amp;rod_id_in=18743&amp;par1_in=&amp;par2_in=&amp;par3_in="/>
    <hyperlink ref="A13" r:id="rId6" display="https://is.vic.lt/pls/vris/ataskAnalize.ataSuvestineRodytiPr?suv_id_in=1590&amp;sekt_in=03&amp;metai_nuo_in=2018&amp;metai_iki_in=2018&amp;periodas_nuo_in=2&amp;periodas_iki_in=2&amp;rod_id_in=18747&amp;par1_in=&amp;par2_in=&amp;par3_in="/>
    <hyperlink ref="A14" r:id="rId7" display="https://is.vic.lt/pls/vris/ataskAnalize.ataSuvestineRodytiPr?suv_id_in=1590&amp;sekt_in=03&amp;metai_nuo_in=2018&amp;metai_iki_in=2018&amp;periodas_nuo_in=2&amp;periodas_iki_in=2&amp;rod_id_in=18753&amp;par1_in=&amp;par2_in=&amp;par3_in="/>
    <hyperlink ref="A7" r:id="rId8" display="https://is.vic.lt/pls/vris/ataskAnalize.ataSuvestineRodytiPr?suv_id_in=1590&amp;sekt_in=03&amp;metai_nuo_in=2018&amp;metai_iki_in=2018&amp;periodas_nuo_in=2&amp;periodas_iki_in=2&amp;rod_id_in=18740&amp;par1_in=&amp;par2_in=&amp;par3_in="/>
    <hyperlink ref="A11" r:id="rId9" display="https://is.vic.lt/pls/vris/ataskAnalize.ataSuvestineRodytiPr?suv_id_in=1590&amp;sekt_in=03&amp;metai_nuo_in=2018&amp;metai_iki_in=2018&amp;periodas_nuo_in=2&amp;periodas_iki_in=2&amp;rod_id_in=18745&amp;par1_in=&amp;par2_in=&amp;par3_in="/>
    <hyperlink ref="A12" r:id="rId10" display="https://is.vic.lt/pls/vris/ataskAnalize.ataSuvestineRodytiPr?suv_id_in=1590&amp;sekt_in=03&amp;metai_nuo_in=2018&amp;metai_iki_in=2018&amp;periodas_nuo_in=2&amp;periodas_iki_in=2&amp;rod_id_in=18746&amp;par1_in=&amp;par2_in=&amp;par3_in="/>
    <hyperlink ref="A15" r:id="rId11" display="https://is.vic.lt/pls/vris/ataskAnalize.ataSuvestineRodytiPr?suv_id_in=1590&amp;sekt_in=03&amp;metai_nuo_in=2018&amp;metai_iki_in=2018&amp;periodas_nuo_in=2&amp;periodas_iki_in=2&amp;rod_id_in=18760&amp;par1_in=&amp;par2_in=&amp;par3_in="/>
    <hyperlink ref="A16" r:id="rId12" display="https://is.vic.lt/pls/vris/ataskAnalize.ataSuvestineRodytiPr?suv_id_in=1590&amp;sekt_in=03&amp;metai_nuo_in=2018&amp;metai_iki_in=2018&amp;periodas_nuo_in=2&amp;periodas_iki_in=2&amp;rod_id_in=18761&amp;par1_in=&amp;par2_in=&amp;par3_in="/>
    <hyperlink ref="A17" r:id="rId13" display="https://is.vic.lt/pls/vris/ataskAnalize.ataSuvestineRodytiPr?suv_id_in=1590&amp;sekt_in=03&amp;metai_nuo_in=2018&amp;metai_iki_in=2018&amp;periodas_nuo_in=2&amp;periodas_iki_in=2&amp;rod_id_in=18784&amp;par1_in=&amp;par2_in=&amp;par3_in="/>
    <hyperlink ref="A18" r:id="rId14" display="https://is.vic.lt/pls/vris/ataskAnalize.ataSuvestineRodytiPr?suv_id_in=1590&amp;sekt_in=03&amp;metai_nuo_in=2018&amp;metai_iki_in=2018&amp;periodas_nuo_in=2&amp;periodas_iki_in=2&amp;rod_id_in=18786&amp;par1_in=&amp;par2_in=&amp;par3_in="/>
    <hyperlink ref="A19" r:id="rId15" display="https://is.vic.lt/pls/vris/ataskAnalize.ataSuvestineRodytiPr?suv_id_in=1590&amp;sekt_in=03&amp;metai_nuo_in=2018&amp;metai_iki_in=2018&amp;periodas_nuo_in=2&amp;periodas_iki_in=2&amp;rod_id_in=18787&amp;par1_in=&amp;par2_in=&amp;par3_in="/>
    <hyperlink ref="A28" r:id="rId16" display="https://is.vic.lt/pls/vris/ataskAnalize.ataSuvestineRodytiPr?suv_id_in=1590&amp;sekt_in=03&amp;metai_nuo_in=2018&amp;metai_iki_in=2018&amp;periodas_nuo_in=3&amp;periodas_iki_in=3&amp;rod_id_in=87293&amp;par1_in=&amp;par2_in=&amp;par3_in="/>
    <hyperlink ref="A29" r:id="rId17" display="https://is.vic.lt/pls/vris/ataskAnalize.ataSuvestineRodytiPr?suv_id_in=1590&amp;sekt_in=03&amp;metai_nuo_in=2018&amp;metai_iki_in=2018&amp;periodas_nuo_in=3&amp;periodas_iki_in=3&amp;rod_id_in=87294&amp;par1_in=&amp;par2_in=&amp;par3_in="/>
    <hyperlink ref="A31" r:id="rId18" display="https://is.vic.lt/pls/vris/ataskAnalize.ataSuvestineRodytiPr?suv_id_in=1590&amp;sekt_in=03&amp;metai_nuo_in=2018&amp;metai_iki_in=2018&amp;periodas_nuo_in=3&amp;periodas_iki_in=3&amp;rod_id_in=87295&amp;par1_in=&amp;par2_in=&amp;par3_in="/>
    <hyperlink ref="A32" r:id="rId19" display="https://is.vic.lt/pls/vris/ataskAnalize.ataSuvestineRodytiPr?suv_id_in=1590&amp;sekt_in=03&amp;metai_nuo_in=2018&amp;metai_iki_in=2018&amp;periodas_nuo_in=3&amp;periodas_iki_in=3&amp;rod_id_in=18742&amp;par1_in=&amp;par2_in=&amp;par3_in="/>
    <hyperlink ref="A33" r:id="rId20" display="https://is.vic.lt/pls/vris/ataskAnalize.ataSuvestineRodytiPr?suv_id_in=1590&amp;sekt_in=03&amp;metai_nuo_in=2018&amp;metai_iki_in=2018&amp;periodas_nuo_in=3&amp;periodas_iki_in=3&amp;rod_id_in=18743&amp;par1_in=&amp;par2_in=&amp;par3_in="/>
    <hyperlink ref="A36" r:id="rId21" display="https://is.vic.lt/pls/vris/ataskAnalize.ataSuvestineRodytiPr?suv_id_in=1590&amp;sekt_in=03&amp;metai_nuo_in=2018&amp;metai_iki_in=2018&amp;periodas_nuo_in=3&amp;periodas_iki_in=3&amp;rod_id_in=18747&amp;par1_in=&amp;par2_in=&amp;par3_in="/>
    <hyperlink ref="A37" r:id="rId22" display="https://is.vic.lt/pls/vris/ataskAnalize.ataSuvestineRodytiPr?suv_id_in=1590&amp;sekt_in=03&amp;metai_nuo_in=2018&amp;metai_iki_in=2018&amp;periodas_nuo_in=3&amp;periodas_iki_in=3&amp;rod_id_in=18753&amp;par1_in=&amp;par2_in=&amp;par3_in="/>
    <hyperlink ref="A30" r:id="rId23" display="https://is.vic.lt/pls/vris/ataskAnalize.ataSuvestineRodytiPr?suv_id_in=1590&amp;sekt_in=03&amp;metai_nuo_in=2018&amp;metai_iki_in=2018&amp;periodas_nuo_in=3&amp;periodas_iki_in=3&amp;rod_id_in=18740&amp;par1_in=&amp;par2_in=&amp;par3_in="/>
    <hyperlink ref="A34" r:id="rId24" display="https://is.vic.lt/pls/vris/ataskAnalize.ataSuvestineRodytiPr?suv_id_in=1590&amp;sekt_in=03&amp;metai_nuo_in=2018&amp;metai_iki_in=2018&amp;periodas_nuo_in=3&amp;periodas_iki_in=3&amp;rod_id_in=18745&amp;par1_in=&amp;par2_in=&amp;par3_in="/>
    <hyperlink ref="A35" r:id="rId25" display="https://is.vic.lt/pls/vris/ataskAnalize.ataSuvestineRodytiPr?suv_id_in=1590&amp;sekt_in=03&amp;metai_nuo_in=2018&amp;metai_iki_in=2018&amp;periodas_nuo_in=3&amp;periodas_iki_in=3&amp;rod_id_in=18746&amp;par1_in=&amp;par2_in=&amp;par3_in="/>
    <hyperlink ref="A38" r:id="rId26" display="https://is.vic.lt/pls/vris/ataskAnalize.ataSuvestineRodytiPr?suv_id_in=1590&amp;sekt_in=03&amp;metai_nuo_in=2018&amp;metai_iki_in=2018&amp;periodas_nuo_in=3&amp;periodas_iki_in=3&amp;rod_id_in=18760&amp;par1_in=&amp;par2_in=&amp;par3_in="/>
    <hyperlink ref="A39" r:id="rId27" display="https://is.vic.lt/pls/vris/ataskAnalize.ataSuvestineRodytiPr?suv_id_in=1590&amp;sekt_in=03&amp;metai_nuo_in=2018&amp;metai_iki_in=2018&amp;periodas_nuo_in=3&amp;periodas_iki_in=3&amp;rod_id_in=18761&amp;par1_in=&amp;par2_in=&amp;par3_in="/>
    <hyperlink ref="A40" r:id="rId28" display="https://is.vic.lt/pls/vris/ataskAnalize.ataSuvestineRodytiPr?suv_id_in=1590&amp;sekt_in=03&amp;metai_nuo_in=2018&amp;metai_iki_in=2018&amp;periodas_nuo_in=3&amp;periodas_iki_in=3&amp;rod_id_in=18784&amp;par1_in=&amp;par2_in=&amp;par3_in="/>
    <hyperlink ref="A41" r:id="rId29" display="https://is.vic.lt/pls/vris/ataskAnalize.ataSuvestineRodytiPr?suv_id_in=1590&amp;sekt_in=03&amp;metai_nuo_in=2018&amp;metai_iki_in=2018&amp;periodas_nuo_in=3&amp;periodas_iki_in=3&amp;rod_id_in=18786&amp;par1_in=&amp;par2_in=&amp;par3_in="/>
    <hyperlink ref="A42" r:id="rId30" display="https://is.vic.lt/pls/vris/ataskAnalize.ataSuvestineRodytiPr?suv_id_in=1590&amp;sekt_in=03&amp;metai_nuo_in=2018&amp;metai_iki_in=2018&amp;periodas_nuo_in=3&amp;periodas_iki_in=3&amp;rod_id_in=18787&amp;par1_in=&amp;par2_in=&amp;par3_in="/>
    <hyperlink ref="A43" r:id="rId31" display="https://is.vic.lt/pls/vris/ataskAnalize.ataSuvestineRodytiPr?suv_id_in=1590&amp;sekt_in=03&amp;metai_nuo_in=2018&amp;metai_iki_in=2018&amp;periodas_nuo_in=3&amp;periodas_iki_in=3&amp;rod_id_in=18789&amp;par1_in=&amp;par2_in=&amp;par3_in="/>
    <hyperlink ref="A44" r:id="rId32" display="https://is.vic.lt/pls/vris/ataskAnalize.ataSuvestineRodytiPr?suv_id_in=1590&amp;sekt_in=03&amp;metai_nuo_in=2018&amp;metai_iki_in=2018&amp;periodas_nuo_in=3&amp;periodas_iki_in=3&amp;rod_id_in=18790&amp;par1_in=&amp;par2_in=&amp;par3_in="/>
    <hyperlink ref="A45" r:id="rId33" display="https://is.vic.lt/pls/vris/ataskAnalize.ataSuvestineRodytiPr?suv_id_in=1590&amp;sekt_in=03&amp;metai_nuo_in=2018&amp;metai_iki_in=2018&amp;periodas_nuo_in=3&amp;periodas_iki_in=3&amp;rod_id_in=18799&amp;par1_in=&amp;par2_in=&amp;par3_in="/>
    <hyperlink ref="A46" r:id="rId34" display="https://is.vic.lt/pls/vris/ataskAnalize.ataSuvestineRodytiPr?suv_id_in=1590&amp;sekt_in=03&amp;metai_nuo_in=2018&amp;metai_iki_in=2018&amp;periodas_nuo_in=3&amp;periodas_iki_in=3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F32" sqref="F32"/>
    </sheetView>
  </sheetViews>
  <sheetFormatPr defaultColWidth="9.33203125" defaultRowHeight="12.75"/>
  <cols>
    <col min="1" max="1" width="13.83203125" style="0" customWidth="1"/>
  </cols>
  <sheetData>
    <row r="3" spans="1:13" ht="45" customHeight="1">
      <c r="A3" s="79" t="s">
        <v>52</v>
      </c>
      <c r="B3" s="76" t="s">
        <v>53</v>
      </c>
      <c r="C3" s="76" t="s">
        <v>54</v>
      </c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80"/>
      <c r="B4" s="77"/>
      <c r="C4" s="7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3" ht="12.75">
      <c r="A5" s="81"/>
      <c r="B5" s="78"/>
      <c r="C5" s="78"/>
    </row>
    <row r="6" spans="1:6" s="28" customFormat="1" ht="12.75">
      <c r="A6" s="30" t="s">
        <v>13</v>
      </c>
      <c r="B6" s="31">
        <v>174687.855</v>
      </c>
      <c r="C6" s="31">
        <v>1432521</v>
      </c>
      <c r="E6" s="29">
        <f>B6/1000</f>
        <v>174.687855</v>
      </c>
      <c r="F6" s="29">
        <f>C6/1000</f>
        <v>1432.521</v>
      </c>
    </row>
    <row r="7" spans="1:6" s="28" customFormat="1" ht="12.75">
      <c r="A7" s="30" t="s">
        <v>14</v>
      </c>
      <c r="B7" s="31">
        <v>280732.851</v>
      </c>
      <c r="C7" s="31">
        <v>381428</v>
      </c>
      <c r="E7" s="29">
        <f aca="true" t="shared" si="0" ref="E7:E24">B7/1000</f>
        <v>280.73285100000004</v>
      </c>
      <c r="F7" s="29">
        <f aca="true" t="shared" si="1" ref="F7:F24">C7/1000</f>
        <v>381.428</v>
      </c>
    </row>
    <row r="8" spans="1:6" s="28" customFormat="1" ht="12.75">
      <c r="A8" s="30" t="s">
        <v>15</v>
      </c>
      <c r="B8" s="31">
        <v>20995</v>
      </c>
      <c r="C8" s="31">
        <v>173522</v>
      </c>
      <c r="E8" s="29">
        <f t="shared" si="0"/>
        <v>20.995</v>
      </c>
      <c r="F8" s="29">
        <f t="shared" si="1"/>
        <v>173.522</v>
      </c>
    </row>
    <row r="9" spans="1:6" s="28" customFormat="1" ht="12.75">
      <c r="A9" s="30" t="s">
        <v>16</v>
      </c>
      <c r="B9" s="31">
        <v>3398397.14</v>
      </c>
      <c r="C9" s="31">
        <v>53105.4</v>
      </c>
      <c r="E9" s="29">
        <f t="shared" si="0"/>
        <v>3398.39714</v>
      </c>
      <c r="F9" s="29">
        <f t="shared" si="1"/>
        <v>53.1054</v>
      </c>
    </row>
    <row r="10" spans="1:6" s="28" customFormat="1" ht="12.75">
      <c r="A10" s="30" t="s">
        <v>17</v>
      </c>
      <c r="B10" s="31">
        <v>392466.375</v>
      </c>
      <c r="C10" s="31">
        <v>20331</v>
      </c>
      <c r="E10" s="29">
        <f t="shared" si="0"/>
        <v>392.466375</v>
      </c>
      <c r="F10" s="29">
        <f t="shared" si="1"/>
        <v>20.331</v>
      </c>
    </row>
    <row r="11" spans="1:6" s="28" customFormat="1" ht="12.75">
      <c r="A11" s="30" t="s">
        <v>18</v>
      </c>
      <c r="B11" s="31">
        <v>1710139.552</v>
      </c>
      <c r="C11" s="31">
        <v>93638.13</v>
      </c>
      <c r="E11" s="29">
        <f t="shared" si="0"/>
        <v>1710.1395519999999</v>
      </c>
      <c r="F11" s="29">
        <f t="shared" si="1"/>
        <v>93.63813</v>
      </c>
    </row>
    <row r="12" spans="1:6" s="28" customFormat="1" ht="12.75">
      <c r="A12" s="30" t="s">
        <v>19</v>
      </c>
      <c r="B12" s="31">
        <v>3024.4</v>
      </c>
      <c r="C12" s="31">
        <v>11544</v>
      </c>
      <c r="E12" s="29">
        <f t="shared" si="0"/>
        <v>3.0244</v>
      </c>
      <c r="F12" s="29">
        <f t="shared" si="1"/>
        <v>11.544</v>
      </c>
    </row>
    <row r="13" spans="1:6" s="28" customFormat="1" ht="12.75">
      <c r="A13" s="30" t="s">
        <v>20</v>
      </c>
      <c r="B13" s="31">
        <v>181097.04</v>
      </c>
      <c r="C13" s="31">
        <v>160081</v>
      </c>
      <c r="E13" s="29">
        <f t="shared" si="0"/>
        <v>181.09704000000002</v>
      </c>
      <c r="F13" s="29">
        <f t="shared" si="1"/>
        <v>160.081</v>
      </c>
    </row>
    <row r="14" spans="1:6" s="28" customFormat="1" ht="12.75">
      <c r="A14" s="30" t="s">
        <v>21</v>
      </c>
      <c r="B14" s="31">
        <v>3923.17</v>
      </c>
      <c r="C14" s="31"/>
      <c r="E14" s="29">
        <f t="shared" si="0"/>
        <v>3.9231700000000003</v>
      </c>
      <c r="F14" s="29">
        <f t="shared" si="1"/>
        <v>0</v>
      </c>
    </row>
    <row r="15" spans="1:6" s="28" customFormat="1" ht="12.75">
      <c r="A15" s="30" t="s">
        <v>22</v>
      </c>
      <c r="B15" s="31">
        <v>859092.574</v>
      </c>
      <c r="C15" s="31">
        <v>304425</v>
      </c>
      <c r="E15" s="29">
        <f t="shared" si="0"/>
        <v>859.092574</v>
      </c>
      <c r="F15" s="29">
        <f t="shared" si="1"/>
        <v>304.425</v>
      </c>
    </row>
    <row r="16" spans="1:6" s="28" customFormat="1" ht="12.75">
      <c r="A16" s="30" t="s">
        <v>23</v>
      </c>
      <c r="B16" s="31">
        <v>121064.46</v>
      </c>
      <c r="C16" s="31">
        <v>107575</v>
      </c>
      <c r="E16" s="29">
        <f t="shared" si="0"/>
        <v>121.06446000000001</v>
      </c>
      <c r="F16" s="29">
        <f t="shared" si="1"/>
        <v>107.575</v>
      </c>
    </row>
    <row r="17" spans="1:6" s="28" customFormat="1" ht="12.75">
      <c r="A17" s="30" t="s">
        <v>24</v>
      </c>
      <c r="B17" s="31">
        <v>1827.196</v>
      </c>
      <c r="C17" s="31"/>
      <c r="E17" s="29">
        <f t="shared" si="0"/>
        <v>1.8271959999999998</v>
      </c>
      <c r="F17" s="29">
        <f t="shared" si="1"/>
        <v>0</v>
      </c>
    </row>
    <row r="18" spans="1:6" s="28" customFormat="1" ht="12.75">
      <c r="A18" s="30" t="s">
        <v>25</v>
      </c>
      <c r="B18" s="31">
        <v>91586.533</v>
      </c>
      <c r="C18" s="31">
        <v>5338.2</v>
      </c>
      <c r="E18" s="29">
        <f t="shared" si="0"/>
        <v>91.586533</v>
      </c>
      <c r="F18" s="29">
        <f t="shared" si="1"/>
        <v>5.3382</v>
      </c>
    </row>
    <row r="19" spans="1:6" s="28" customFormat="1" ht="12.75">
      <c r="A19" s="30" t="s">
        <v>26</v>
      </c>
      <c r="B19" s="31">
        <v>904434.728</v>
      </c>
      <c r="C19" s="31">
        <v>94162.3</v>
      </c>
      <c r="E19" s="29">
        <f t="shared" si="0"/>
        <v>904.434728</v>
      </c>
      <c r="F19" s="29">
        <f t="shared" si="1"/>
        <v>94.1623</v>
      </c>
    </row>
    <row r="20" spans="1:6" s="28" customFormat="1" ht="12.75">
      <c r="A20" s="30" t="s">
        <v>27</v>
      </c>
      <c r="B20" s="31">
        <v>9017.7</v>
      </c>
      <c r="C20" s="31">
        <v>8518</v>
      </c>
      <c r="E20" s="29">
        <f t="shared" si="0"/>
        <v>9.017700000000001</v>
      </c>
      <c r="F20" s="29">
        <f t="shared" si="1"/>
        <v>8.518</v>
      </c>
    </row>
    <row r="21" spans="1:6" s="28" customFormat="1" ht="12.75">
      <c r="A21" s="30" t="s">
        <v>28</v>
      </c>
      <c r="B21" s="31">
        <v>116368.371</v>
      </c>
      <c r="C21" s="31">
        <v>5089.6</v>
      </c>
      <c r="E21" s="29">
        <f t="shared" si="0"/>
        <v>116.368371</v>
      </c>
      <c r="F21" s="29">
        <f t="shared" si="1"/>
        <v>5.089600000000001</v>
      </c>
    </row>
    <row r="22" spans="1:6" s="28" customFormat="1" ht="12.75">
      <c r="A22" s="30" t="s">
        <v>29</v>
      </c>
      <c r="B22" s="31">
        <v>3512092.403</v>
      </c>
      <c r="C22" s="31">
        <v>488098.343</v>
      </c>
      <c r="E22" s="29">
        <f t="shared" si="0"/>
        <v>3512.092403</v>
      </c>
      <c r="F22" s="29">
        <f t="shared" si="1"/>
        <v>488.098343</v>
      </c>
    </row>
    <row r="23" spans="1:6" s="28" customFormat="1" ht="12.75">
      <c r="A23" s="30" t="s">
        <v>30</v>
      </c>
      <c r="B23" s="31">
        <v>261589.102</v>
      </c>
      <c r="C23" s="31">
        <v>18318</v>
      </c>
      <c r="E23" s="29">
        <f t="shared" si="0"/>
        <v>261.589102</v>
      </c>
      <c r="F23" s="29">
        <f t="shared" si="1"/>
        <v>18.318</v>
      </c>
    </row>
    <row r="24" spans="1:6" s="28" customFormat="1" ht="12.75">
      <c r="A24" s="30" t="s">
        <v>31</v>
      </c>
      <c r="B24" s="31">
        <v>38194</v>
      </c>
      <c r="C24" s="31">
        <v>447934</v>
      </c>
      <c r="E24" s="29">
        <f t="shared" si="0"/>
        <v>38.194</v>
      </c>
      <c r="F24" s="29">
        <f t="shared" si="1"/>
        <v>447.934</v>
      </c>
    </row>
  </sheetData>
  <sheetProtection/>
  <mergeCells count="3">
    <mergeCell ref="C3:C5"/>
    <mergeCell ref="B3:B5"/>
    <mergeCell ref="A3:A5"/>
  </mergeCells>
  <hyperlinks>
    <hyperlink ref="A6" r:id="rId1" display="https://is.vic.lt/pls/vris/ataskAnalize.ataSuvestineRodytiPr?suv_id_in=1590&amp;sekt_in=03&amp;metai_nuo_in=2019&amp;metai_iki_in=2019&amp;periodas_nuo_in=3&amp;periodas_iki_in=3&amp;rod_id_in=87293&amp;par1_in=&amp;par2_in=&amp;par3_in="/>
    <hyperlink ref="A7" r:id="rId2" display="https://is.vic.lt/pls/vris/ataskAnalize.ataSuvestineRodytiPr?suv_id_in=1590&amp;sekt_in=03&amp;metai_nuo_in=2019&amp;metai_iki_in=2019&amp;periodas_nuo_in=3&amp;periodas_iki_in=3&amp;rod_id_in=87294&amp;par1_in=&amp;par2_in=&amp;par3_in="/>
    <hyperlink ref="A9" r:id="rId3" display="https://is.vic.lt/pls/vris/ataskAnalize.ataSuvestineRodytiPr?suv_id_in=1590&amp;sekt_in=03&amp;metai_nuo_in=2019&amp;metai_iki_in=2019&amp;periodas_nuo_in=3&amp;periodas_iki_in=3&amp;rod_id_in=87295&amp;par1_in=&amp;par2_in=&amp;par3_in="/>
    <hyperlink ref="A10" r:id="rId4" display="https://is.vic.lt/pls/vris/ataskAnalize.ataSuvestineRodytiPr?suv_id_in=1590&amp;sekt_in=03&amp;metai_nuo_in=2019&amp;metai_iki_in=2019&amp;periodas_nuo_in=3&amp;periodas_iki_in=3&amp;rod_id_in=18742&amp;par1_in=&amp;par2_in=&amp;par3_in="/>
    <hyperlink ref="A11" r:id="rId5" display="https://is.vic.lt/pls/vris/ataskAnalize.ataSuvestineRodytiPr?suv_id_in=1590&amp;sekt_in=03&amp;metai_nuo_in=2019&amp;metai_iki_in=2019&amp;periodas_nuo_in=3&amp;periodas_iki_in=3&amp;rod_id_in=18743&amp;par1_in=&amp;par2_in=&amp;par3_in="/>
    <hyperlink ref="A14" r:id="rId6" display="https://is.vic.lt/pls/vris/ataskAnalize.ataSuvestineRodytiPr?suv_id_in=1590&amp;sekt_in=03&amp;metai_nuo_in=2019&amp;metai_iki_in=2019&amp;periodas_nuo_in=3&amp;periodas_iki_in=3&amp;rod_id_in=18747&amp;par1_in=&amp;par2_in=&amp;par3_in="/>
    <hyperlink ref="A15" r:id="rId7" display="https://is.vic.lt/pls/vris/ataskAnalize.ataSuvestineRodytiPr?suv_id_in=1590&amp;sekt_in=03&amp;metai_nuo_in=2019&amp;metai_iki_in=2019&amp;periodas_nuo_in=3&amp;periodas_iki_in=3&amp;rod_id_in=18753&amp;par1_in=&amp;par2_in=&amp;par3_in="/>
    <hyperlink ref="A8" r:id="rId8" display="https://is.vic.lt/pls/vris/ataskAnalize.ataSuvestineRodytiPr?suv_id_in=1590&amp;sekt_in=03&amp;metai_nuo_in=2019&amp;metai_iki_in=2019&amp;periodas_nuo_in=3&amp;periodas_iki_in=3&amp;rod_id_in=18740&amp;par1_in=&amp;par2_in=&amp;par3_in="/>
    <hyperlink ref="A12" r:id="rId9" display="https://is.vic.lt/pls/vris/ataskAnalize.ataSuvestineRodytiPr?suv_id_in=1590&amp;sekt_in=03&amp;metai_nuo_in=2019&amp;metai_iki_in=2019&amp;periodas_nuo_in=3&amp;periodas_iki_in=3&amp;rod_id_in=18745&amp;par1_in=&amp;par2_in=&amp;par3_in="/>
    <hyperlink ref="A13" r:id="rId10" display="https://is.vic.lt/pls/vris/ataskAnalize.ataSuvestineRodytiPr?suv_id_in=1590&amp;sekt_in=03&amp;metai_nuo_in=2019&amp;metai_iki_in=2019&amp;periodas_nuo_in=3&amp;periodas_iki_in=3&amp;rod_id_in=18746&amp;par1_in=&amp;par2_in=&amp;par3_in="/>
    <hyperlink ref="A16" r:id="rId11" display="https://is.vic.lt/pls/vris/ataskAnalize.ataSuvestineRodytiPr?suv_id_in=1590&amp;sekt_in=03&amp;metai_nuo_in=2019&amp;metai_iki_in=2019&amp;periodas_nuo_in=3&amp;periodas_iki_in=3&amp;rod_id_in=18760&amp;par1_in=&amp;par2_in=&amp;par3_in="/>
    <hyperlink ref="A17" r:id="rId12" display="https://is.vic.lt/pls/vris/ataskAnalize.ataSuvestineRodytiPr?suv_id_in=1590&amp;sekt_in=03&amp;metai_nuo_in=2019&amp;metai_iki_in=2019&amp;periodas_nuo_in=3&amp;periodas_iki_in=3&amp;rod_id_in=18761&amp;par1_in=&amp;par2_in=&amp;par3_in="/>
    <hyperlink ref="A18" r:id="rId13" display="https://is.vic.lt/pls/vris/ataskAnalize.ataSuvestineRodytiPr?suv_id_in=1590&amp;sekt_in=03&amp;metai_nuo_in=2019&amp;metai_iki_in=2019&amp;periodas_nuo_in=3&amp;periodas_iki_in=3&amp;rod_id_in=18784&amp;par1_in=&amp;par2_in=&amp;par3_in="/>
    <hyperlink ref="A19" r:id="rId14" display="https://is.vic.lt/pls/vris/ataskAnalize.ataSuvestineRodytiPr?suv_id_in=1590&amp;sekt_in=03&amp;metai_nuo_in=2019&amp;metai_iki_in=2019&amp;periodas_nuo_in=3&amp;periodas_iki_in=3&amp;rod_id_in=18786&amp;par1_in=&amp;par2_in=&amp;par3_in="/>
    <hyperlink ref="A20" r:id="rId15" display="https://is.vic.lt/pls/vris/ataskAnalize.ataSuvestineRodytiPr?suv_id_in=1590&amp;sekt_in=03&amp;metai_nuo_in=2019&amp;metai_iki_in=2019&amp;periodas_nuo_in=3&amp;periodas_iki_in=3&amp;rod_id_in=18787&amp;par1_in=&amp;par2_in=&amp;par3_in="/>
    <hyperlink ref="A21" r:id="rId16" display="https://is.vic.lt/pls/vris/ataskAnalize.ataSuvestineRodytiPr?suv_id_in=1590&amp;sekt_in=03&amp;metai_nuo_in=2019&amp;metai_iki_in=2019&amp;periodas_nuo_in=3&amp;periodas_iki_in=3&amp;rod_id_in=18789&amp;par1_in=&amp;par2_in=&amp;par3_in="/>
    <hyperlink ref="A22" r:id="rId17" display="https://is.vic.lt/pls/vris/ataskAnalize.ataSuvestineRodytiPr?suv_id_in=1590&amp;sekt_in=03&amp;metai_nuo_in=2019&amp;metai_iki_in=2019&amp;periodas_nuo_in=3&amp;periodas_iki_in=3&amp;rod_id_in=18790&amp;par1_in=&amp;par2_in=&amp;par3_in="/>
    <hyperlink ref="A23" r:id="rId18" display="https://is.vic.lt/pls/vris/ataskAnalize.ataSuvestineRodytiPr?suv_id_in=1590&amp;sekt_in=03&amp;metai_nuo_in=2019&amp;metai_iki_in=2019&amp;periodas_nuo_in=3&amp;periodas_iki_in=3&amp;rod_id_in=18799&amp;par1_in=&amp;par2_in=&amp;par3_in="/>
    <hyperlink ref="A24" r:id="rId19" display="https://is.vic.lt/pls/vris/ataskAnalize.ataSuvestineRodytiPr?suv_id_in=1590&amp;sekt_in=03&amp;metai_nuo_in=2019&amp;metai_iki_in=2019&amp;periodas_nuo_in=3&amp;periodas_iki_in=3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F5" sqref="F5:F23"/>
    </sheetView>
  </sheetViews>
  <sheetFormatPr defaultColWidth="9.33203125" defaultRowHeight="12.75"/>
  <cols>
    <col min="1" max="1" width="14.5" style="0" customWidth="1"/>
  </cols>
  <sheetData>
    <row r="2" spans="1:3" ht="45" customHeight="1">
      <c r="A2" s="79" t="s">
        <v>52</v>
      </c>
      <c r="B2" s="76" t="s">
        <v>53</v>
      </c>
      <c r="C2" s="76" t="s">
        <v>54</v>
      </c>
    </row>
    <row r="3" spans="1:3" ht="12.75">
      <c r="A3" s="80"/>
      <c r="B3" s="77"/>
      <c r="C3" s="77"/>
    </row>
    <row r="4" spans="1:3" ht="12.75">
      <c r="A4" s="81"/>
      <c r="B4" s="78"/>
      <c r="C4" s="78"/>
    </row>
    <row r="5" spans="1:6" s="28" customFormat="1" ht="12.75">
      <c r="A5" s="30" t="s">
        <v>13</v>
      </c>
      <c r="B5" s="31">
        <v>196446.9</v>
      </c>
      <c r="C5" s="31">
        <v>1335314</v>
      </c>
      <c r="E5" s="29">
        <f>B5/1000</f>
        <v>196.4469</v>
      </c>
      <c r="F5" s="29">
        <f>C5/1000</f>
        <v>1335.314</v>
      </c>
    </row>
    <row r="6" spans="1:6" s="28" customFormat="1" ht="12.75">
      <c r="A6" s="30" t="s">
        <v>14</v>
      </c>
      <c r="B6" s="31">
        <v>264868.055</v>
      </c>
      <c r="C6" s="31">
        <v>374765</v>
      </c>
      <c r="E6" s="29">
        <f aca="true" t="shared" si="0" ref="E6:E23">B6/1000</f>
        <v>264.86805499999997</v>
      </c>
      <c r="F6" s="29">
        <f aca="true" t="shared" si="1" ref="F6:F23">C6/1000</f>
        <v>374.765</v>
      </c>
    </row>
    <row r="7" spans="1:6" s="28" customFormat="1" ht="12.75">
      <c r="A7" s="30" t="s">
        <v>15</v>
      </c>
      <c r="B7" s="31">
        <v>23534.1</v>
      </c>
      <c r="C7" s="31">
        <v>98792</v>
      </c>
      <c r="E7" s="29">
        <f t="shared" si="0"/>
        <v>23.5341</v>
      </c>
      <c r="F7" s="29">
        <f t="shared" si="1"/>
        <v>98.792</v>
      </c>
    </row>
    <row r="8" spans="1:6" s="28" customFormat="1" ht="12.75">
      <c r="A8" s="30" t="s">
        <v>16</v>
      </c>
      <c r="B8" s="31">
        <v>3314948.73</v>
      </c>
      <c r="C8" s="31">
        <v>37702.8</v>
      </c>
      <c r="E8" s="29">
        <f t="shared" si="0"/>
        <v>3314.94873</v>
      </c>
      <c r="F8" s="29">
        <f t="shared" si="1"/>
        <v>37.7028</v>
      </c>
    </row>
    <row r="9" spans="1:6" s="28" customFormat="1" ht="12.75">
      <c r="A9" s="30" t="s">
        <v>17</v>
      </c>
      <c r="B9" s="31">
        <v>445110.903</v>
      </c>
      <c r="C9" s="31">
        <v>10092</v>
      </c>
      <c r="E9" s="29">
        <f t="shared" si="0"/>
        <v>445.110903</v>
      </c>
      <c r="F9" s="29">
        <f t="shared" si="1"/>
        <v>10.092</v>
      </c>
    </row>
    <row r="10" spans="1:6" s="28" customFormat="1" ht="12.75">
      <c r="A10" s="30" t="s">
        <v>18</v>
      </c>
      <c r="B10" s="31">
        <v>1410848.498</v>
      </c>
      <c r="C10" s="31">
        <v>104693.52</v>
      </c>
      <c r="E10" s="29">
        <f t="shared" si="0"/>
        <v>1410.8484979999998</v>
      </c>
      <c r="F10" s="29">
        <f t="shared" si="1"/>
        <v>104.69352</v>
      </c>
    </row>
    <row r="11" spans="1:6" s="28" customFormat="1" ht="12.75">
      <c r="A11" s="30" t="s">
        <v>19</v>
      </c>
      <c r="B11" s="31">
        <v>3020</v>
      </c>
      <c r="C11" s="31">
        <v>4436</v>
      </c>
      <c r="E11" s="29">
        <f t="shared" si="0"/>
        <v>3.02</v>
      </c>
      <c r="F11" s="29">
        <f t="shared" si="1"/>
        <v>4.436</v>
      </c>
    </row>
    <row r="12" spans="1:6" s="28" customFormat="1" ht="12.75">
      <c r="A12" s="30" t="s">
        <v>20</v>
      </c>
      <c r="B12" s="31">
        <v>184830.13</v>
      </c>
      <c r="C12" s="31">
        <v>177697</v>
      </c>
      <c r="E12" s="29">
        <f t="shared" si="0"/>
        <v>184.83013</v>
      </c>
      <c r="F12" s="29">
        <f t="shared" si="1"/>
        <v>177.697</v>
      </c>
    </row>
    <row r="13" spans="1:6" s="28" customFormat="1" ht="12.75">
      <c r="A13" s="30" t="s">
        <v>21</v>
      </c>
      <c r="B13" s="31">
        <v>3366.8</v>
      </c>
      <c r="C13" s="31"/>
      <c r="E13" s="29">
        <f t="shared" si="0"/>
        <v>3.3668</v>
      </c>
      <c r="F13" s="29">
        <f t="shared" si="1"/>
        <v>0</v>
      </c>
    </row>
    <row r="14" spans="1:6" s="28" customFormat="1" ht="12.75">
      <c r="A14" s="30" t="s">
        <v>22</v>
      </c>
      <c r="B14" s="31">
        <v>810720.87</v>
      </c>
      <c r="C14" s="31">
        <v>263028</v>
      </c>
      <c r="E14" s="29">
        <f t="shared" si="0"/>
        <v>810.72087</v>
      </c>
      <c r="F14" s="29">
        <f t="shared" si="1"/>
        <v>263.028</v>
      </c>
    </row>
    <row r="15" spans="1:6" s="28" customFormat="1" ht="12.75">
      <c r="A15" s="30" t="s">
        <v>23</v>
      </c>
      <c r="B15" s="31">
        <v>125907.273</v>
      </c>
      <c r="C15" s="31">
        <v>121499.4</v>
      </c>
      <c r="E15" s="29">
        <f t="shared" si="0"/>
        <v>125.907273</v>
      </c>
      <c r="F15" s="29">
        <f t="shared" si="1"/>
        <v>121.4994</v>
      </c>
    </row>
    <row r="16" spans="1:6" s="28" customFormat="1" ht="12.75">
      <c r="A16" s="30" t="s">
        <v>24</v>
      </c>
      <c r="B16" s="31">
        <v>2108.404</v>
      </c>
      <c r="C16" s="31"/>
      <c r="E16" s="29">
        <f t="shared" si="0"/>
        <v>2.108404</v>
      </c>
      <c r="F16" s="29">
        <f t="shared" si="1"/>
        <v>0</v>
      </c>
    </row>
    <row r="17" spans="1:6" s="28" customFormat="1" ht="12.75">
      <c r="A17" s="30" t="s">
        <v>25</v>
      </c>
      <c r="B17" s="31">
        <v>70407.343</v>
      </c>
      <c r="C17" s="31">
        <v>4275.1</v>
      </c>
      <c r="E17" s="29">
        <f t="shared" si="0"/>
        <v>70.407343</v>
      </c>
      <c r="F17" s="29">
        <f t="shared" si="1"/>
        <v>4.2751</v>
      </c>
    </row>
    <row r="18" spans="1:6" s="28" customFormat="1" ht="12.75">
      <c r="A18" s="30" t="s">
        <v>26</v>
      </c>
      <c r="B18" s="31">
        <v>843841.826</v>
      </c>
      <c r="C18" s="31">
        <v>81104.84</v>
      </c>
      <c r="E18" s="29">
        <f t="shared" si="0"/>
        <v>843.841826</v>
      </c>
      <c r="F18" s="29">
        <f t="shared" si="1"/>
        <v>81.10484</v>
      </c>
    </row>
    <row r="19" spans="1:6" s="28" customFormat="1" ht="12.75">
      <c r="A19" s="30" t="s">
        <v>27</v>
      </c>
      <c r="B19" s="31">
        <v>7635</v>
      </c>
      <c r="C19" s="31">
        <v>11773</v>
      </c>
      <c r="E19" s="29">
        <f t="shared" si="0"/>
        <v>7.635</v>
      </c>
      <c r="F19" s="29">
        <f t="shared" si="1"/>
        <v>11.773</v>
      </c>
    </row>
    <row r="20" spans="1:6" s="28" customFormat="1" ht="12.75">
      <c r="A20" s="30" t="s">
        <v>28</v>
      </c>
      <c r="B20" s="31">
        <v>108852.829</v>
      </c>
      <c r="C20" s="31">
        <v>4049.39</v>
      </c>
      <c r="E20" s="29">
        <f t="shared" si="0"/>
        <v>108.852829</v>
      </c>
      <c r="F20" s="29">
        <f t="shared" si="1"/>
        <v>4.04939</v>
      </c>
    </row>
    <row r="21" spans="1:6" s="28" customFormat="1" ht="12.75">
      <c r="A21" s="30" t="s">
        <v>29</v>
      </c>
      <c r="B21" s="31">
        <v>3468244.702</v>
      </c>
      <c r="C21" s="31">
        <v>462677.203</v>
      </c>
      <c r="E21" s="29">
        <f t="shared" si="0"/>
        <v>3468.244702</v>
      </c>
      <c r="F21" s="29">
        <f t="shared" si="1"/>
        <v>462.67720299999996</v>
      </c>
    </row>
    <row r="22" spans="1:6" s="28" customFormat="1" ht="12.75">
      <c r="A22" s="30" t="s">
        <v>30</v>
      </c>
      <c r="B22" s="31">
        <v>269571.073</v>
      </c>
      <c r="C22" s="31">
        <v>13442.7</v>
      </c>
      <c r="E22" s="29">
        <f t="shared" si="0"/>
        <v>269.57107299999996</v>
      </c>
      <c r="F22" s="29">
        <f t="shared" si="1"/>
        <v>13.4427</v>
      </c>
    </row>
    <row r="23" spans="1:6" s="28" customFormat="1" ht="12.75">
      <c r="A23" s="30" t="s">
        <v>31</v>
      </c>
      <c r="B23" s="31">
        <v>42707</v>
      </c>
      <c r="C23" s="31">
        <v>497451</v>
      </c>
      <c r="E23" s="29">
        <f t="shared" si="0"/>
        <v>42.707</v>
      </c>
      <c r="F23" s="29">
        <f t="shared" si="1"/>
        <v>497.451</v>
      </c>
    </row>
  </sheetData>
  <sheetProtection/>
  <mergeCells count="3">
    <mergeCell ref="C2:C4"/>
    <mergeCell ref="B2:B4"/>
    <mergeCell ref="A2:A4"/>
  </mergeCells>
  <hyperlinks>
    <hyperlink ref="A5" r:id="rId1" display="https://is.vic.lt/pls/vris/ataskAnalize.ataSuvestineRodytiPr?suv_id_in=1590&amp;sekt_in=03&amp;metai_nuo_in=2019&amp;metai_iki_in=2019&amp;periodas_nuo_in=2&amp;periodas_iki_in=2&amp;rod_id_in=87293&amp;par1_in=&amp;par2_in=&amp;par3_in="/>
    <hyperlink ref="A6" r:id="rId2" display="https://is.vic.lt/pls/vris/ataskAnalize.ataSuvestineRodytiPr?suv_id_in=1590&amp;sekt_in=03&amp;metai_nuo_in=2019&amp;metai_iki_in=2019&amp;periodas_nuo_in=2&amp;periodas_iki_in=2&amp;rod_id_in=87294&amp;par1_in=&amp;par2_in=&amp;par3_in="/>
    <hyperlink ref="A8" r:id="rId3" display="https://is.vic.lt/pls/vris/ataskAnalize.ataSuvestineRodytiPr?suv_id_in=1590&amp;sekt_in=03&amp;metai_nuo_in=2019&amp;metai_iki_in=2019&amp;periodas_nuo_in=2&amp;periodas_iki_in=2&amp;rod_id_in=87295&amp;par1_in=&amp;par2_in=&amp;par3_in="/>
    <hyperlink ref="A9" r:id="rId4" display="https://is.vic.lt/pls/vris/ataskAnalize.ataSuvestineRodytiPr?suv_id_in=1590&amp;sekt_in=03&amp;metai_nuo_in=2019&amp;metai_iki_in=2019&amp;periodas_nuo_in=2&amp;periodas_iki_in=2&amp;rod_id_in=18742&amp;par1_in=&amp;par2_in=&amp;par3_in="/>
    <hyperlink ref="A10" r:id="rId5" display="https://is.vic.lt/pls/vris/ataskAnalize.ataSuvestineRodytiPr?suv_id_in=1590&amp;sekt_in=03&amp;metai_nuo_in=2019&amp;metai_iki_in=2019&amp;periodas_nuo_in=2&amp;periodas_iki_in=2&amp;rod_id_in=18743&amp;par1_in=&amp;par2_in=&amp;par3_in="/>
    <hyperlink ref="A13" r:id="rId6" display="https://is.vic.lt/pls/vris/ataskAnalize.ataSuvestineRodytiPr?suv_id_in=1590&amp;sekt_in=03&amp;metai_nuo_in=2019&amp;metai_iki_in=2019&amp;periodas_nuo_in=2&amp;periodas_iki_in=2&amp;rod_id_in=18747&amp;par1_in=&amp;par2_in=&amp;par3_in="/>
    <hyperlink ref="A14" r:id="rId7" display="https://is.vic.lt/pls/vris/ataskAnalize.ataSuvestineRodytiPr?suv_id_in=1590&amp;sekt_in=03&amp;metai_nuo_in=2019&amp;metai_iki_in=2019&amp;periodas_nuo_in=2&amp;periodas_iki_in=2&amp;rod_id_in=18753&amp;par1_in=&amp;par2_in=&amp;par3_in="/>
    <hyperlink ref="A7" r:id="rId8" display="https://is.vic.lt/pls/vris/ataskAnalize.ataSuvestineRodytiPr?suv_id_in=1590&amp;sekt_in=03&amp;metai_nuo_in=2019&amp;metai_iki_in=2019&amp;periodas_nuo_in=2&amp;periodas_iki_in=2&amp;rod_id_in=18740&amp;par1_in=&amp;par2_in=&amp;par3_in="/>
    <hyperlink ref="A11" r:id="rId9" display="https://is.vic.lt/pls/vris/ataskAnalize.ataSuvestineRodytiPr?suv_id_in=1590&amp;sekt_in=03&amp;metai_nuo_in=2019&amp;metai_iki_in=2019&amp;periodas_nuo_in=2&amp;periodas_iki_in=2&amp;rod_id_in=18745&amp;par1_in=&amp;par2_in=&amp;par3_in="/>
    <hyperlink ref="A12" r:id="rId10" display="https://is.vic.lt/pls/vris/ataskAnalize.ataSuvestineRodytiPr?suv_id_in=1590&amp;sekt_in=03&amp;metai_nuo_in=2019&amp;metai_iki_in=2019&amp;periodas_nuo_in=2&amp;periodas_iki_in=2&amp;rod_id_in=18746&amp;par1_in=&amp;par2_in=&amp;par3_in="/>
    <hyperlink ref="A15" r:id="rId11" display="https://is.vic.lt/pls/vris/ataskAnalize.ataSuvestineRodytiPr?suv_id_in=1590&amp;sekt_in=03&amp;metai_nuo_in=2019&amp;metai_iki_in=2019&amp;periodas_nuo_in=2&amp;periodas_iki_in=2&amp;rod_id_in=18760&amp;par1_in=&amp;par2_in=&amp;par3_in="/>
    <hyperlink ref="A16" r:id="rId12" display="https://is.vic.lt/pls/vris/ataskAnalize.ataSuvestineRodytiPr?suv_id_in=1590&amp;sekt_in=03&amp;metai_nuo_in=2019&amp;metai_iki_in=2019&amp;periodas_nuo_in=2&amp;periodas_iki_in=2&amp;rod_id_in=18761&amp;par1_in=&amp;par2_in=&amp;par3_in="/>
    <hyperlink ref="A17" r:id="rId13" display="https://is.vic.lt/pls/vris/ataskAnalize.ataSuvestineRodytiPr?suv_id_in=1590&amp;sekt_in=03&amp;metai_nuo_in=2019&amp;metai_iki_in=2019&amp;periodas_nuo_in=2&amp;periodas_iki_in=2&amp;rod_id_in=18784&amp;par1_in=&amp;par2_in=&amp;par3_in="/>
    <hyperlink ref="A18" r:id="rId14" display="https://is.vic.lt/pls/vris/ataskAnalize.ataSuvestineRodytiPr?suv_id_in=1590&amp;sekt_in=03&amp;metai_nuo_in=2019&amp;metai_iki_in=2019&amp;periodas_nuo_in=2&amp;periodas_iki_in=2&amp;rod_id_in=18786&amp;par1_in=&amp;par2_in=&amp;par3_in="/>
    <hyperlink ref="A19" r:id="rId15" display="https://is.vic.lt/pls/vris/ataskAnalize.ataSuvestineRodytiPr?suv_id_in=1590&amp;sekt_in=03&amp;metai_nuo_in=2019&amp;metai_iki_in=2019&amp;periodas_nuo_in=2&amp;periodas_iki_in=2&amp;rod_id_in=18787&amp;par1_in=&amp;par2_in=&amp;par3_in="/>
    <hyperlink ref="A20" r:id="rId16" display="https://is.vic.lt/pls/vris/ataskAnalize.ataSuvestineRodytiPr?suv_id_in=1590&amp;sekt_in=03&amp;metai_nuo_in=2019&amp;metai_iki_in=2019&amp;periodas_nuo_in=2&amp;periodas_iki_in=2&amp;rod_id_in=18789&amp;par1_in=&amp;par2_in=&amp;par3_in="/>
    <hyperlink ref="A21" r:id="rId17" display="https://is.vic.lt/pls/vris/ataskAnalize.ataSuvestineRodytiPr?suv_id_in=1590&amp;sekt_in=03&amp;metai_nuo_in=2019&amp;metai_iki_in=2019&amp;periodas_nuo_in=2&amp;periodas_iki_in=2&amp;rod_id_in=18790&amp;par1_in=&amp;par2_in=&amp;par3_in="/>
    <hyperlink ref="A22" r:id="rId18" display="https://is.vic.lt/pls/vris/ataskAnalize.ataSuvestineRodytiPr?suv_id_in=1590&amp;sekt_in=03&amp;metai_nuo_in=2019&amp;metai_iki_in=2019&amp;periodas_nuo_in=2&amp;periodas_iki_in=2&amp;rod_id_in=18799&amp;par1_in=&amp;par2_in=&amp;par3_in="/>
    <hyperlink ref="A23" r:id="rId19" display="https://is.vic.lt/pls/vris/ataskAnalize.ataSuvestineRodytiPr?suv_id_in=1590&amp;sekt_in=03&amp;metai_nuo_in=2019&amp;metai_iki_in=2019&amp;periodas_nuo_in=2&amp;periodas_iki_in=2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2017-10-27T08:57:59Z</cp:lastPrinted>
  <dcterms:created xsi:type="dcterms:W3CDTF">2007-04-02T11:06:22Z</dcterms:created>
  <dcterms:modified xsi:type="dcterms:W3CDTF">2019-04-29T06:29:02Z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