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5480" windowHeight="11025" activeTab="0"/>
  </bookViews>
  <sheets>
    <sheet name="kainos" sheetId="1" r:id="rId1"/>
    <sheet name="2018 04" sheetId="2" r:id="rId2"/>
    <sheet name="2019 04" sheetId="3" r:id="rId3"/>
    <sheet name="2019 03" sheetId="4" r:id="rId4"/>
  </sheets>
  <definedNames/>
  <calcPr fullCalcOnLoad="1"/>
</workbook>
</file>

<file path=xl/sharedStrings.xml><?xml version="1.0" encoding="utf-8"?>
<sst xmlns="http://schemas.openxmlformats.org/spreadsheetml/2006/main" count="152" uniqueCount="61">
  <si>
    <t>Gaminio pavadinimas</t>
  </si>
  <si>
    <t>PGPK kodas</t>
  </si>
  <si>
    <t>Šviežios arba atšaldytos ėriukų arba avių skerdenos, skerdenų pusės ir gabalai</t>
  </si>
  <si>
    <t>Kiaulienos kumpiai, mentės ir jų dalys, su kaulais, sūdyti, užpilti sūrymu, džiovinti arba rūkyti</t>
  </si>
  <si>
    <t>Sūdyta, užpilta sūrymu, džiovinta arba rūkyta galvijiena</t>
  </si>
  <si>
    <r>
      <t xml:space="preserve">Šviežia arba atšaldyta kiauliena: skerdenos, skerdenų pusės </t>
    </r>
    <r>
      <rPr>
        <vertAlign val="superscript"/>
        <sz val="9"/>
        <rFont val="Times New Roman"/>
        <family val="1"/>
      </rPr>
      <t>1)</t>
    </r>
  </si>
  <si>
    <r>
      <t xml:space="preserve">Šviežia arba atšaldyta kiauliena: kumpiai, mentės ir jų dalys su kaulais </t>
    </r>
    <r>
      <rPr>
        <vertAlign val="superscript"/>
        <sz val="9"/>
        <rFont val="Times New Roman"/>
        <family val="1"/>
      </rPr>
      <t>1)</t>
    </r>
  </si>
  <si>
    <r>
      <t xml:space="preserve">Sūdyta, užpilta sūrymu, džiovinta arba rūkyta kiauliena </t>
    </r>
    <r>
      <rPr>
        <vertAlign val="superscript"/>
        <sz val="9"/>
        <rFont val="Times New Roman"/>
        <family val="1"/>
      </rPr>
      <t>2)</t>
    </r>
  </si>
  <si>
    <r>
      <t xml:space="preserve">1) </t>
    </r>
    <r>
      <rPr>
        <sz val="10"/>
        <rFont val="Times New Roman"/>
        <family val="1"/>
      </rPr>
      <t>įskaitant šviežią mėsą, užpiltą druska kaip laikinuoju konservantu</t>
    </r>
  </si>
  <si>
    <t>Lietuvos rinkoje</t>
  </si>
  <si>
    <t>Kitų ES šalių rinkose</t>
  </si>
  <si>
    <t>pokytis %</t>
  </si>
  <si>
    <t>-</t>
  </si>
  <si>
    <t>Šviežios arba atšaldytos jautienos ir veršienos skerdenos ir skerdenų pusės ir ketvirčiai su kaulais</t>
  </si>
  <si>
    <t>Švieži arba atšaldyti jautienos ir veršienos gabalai</t>
  </si>
  <si>
    <t>Užšaldytos jautienos ir veršienos skerdenos, skerdenų pusės, ketvirčiai ir gabalai</t>
  </si>
  <si>
    <r>
      <t xml:space="preserve">Šviežia arba atšaldyta kiauliena ( 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, išskyrus skerdenas ir skerdenų puses, kumpius, mentes ir jų dalis su kaulais)</t>
    </r>
  </si>
  <si>
    <t>Užšaldyta kiauliena: kumpiai, mentės ir jų dalys su kaulais</t>
  </si>
  <si>
    <t>Užšaldyta kiauliena (išskyrus skerdenas ir skerdenų puses, kumpius, mentes ir jų dalis su kaulais)</t>
  </si>
  <si>
    <t>Švieži arba atšaldyti  galvijienos, kiaulienos, avienos, ožkienos, arklienos ir kitų arklinių šeimos atstovų valgomieji mėsos subproduktai</t>
  </si>
  <si>
    <r>
      <t xml:space="preserve">Dešros ir panašūs produktai iš kepenų ir daugiausia iš kepenų pagaminti maisto produktai </t>
    </r>
    <r>
      <rPr>
        <vertAlign val="superscript"/>
        <sz val="9"/>
        <rFont val="Times New Roman"/>
        <family val="1"/>
      </rPr>
      <t>3)</t>
    </r>
  </si>
  <si>
    <r>
      <t xml:space="preserve">Dešros ir panašūs produktai iš mėsos, mėsos subproduktų arba kraujo ir daugiausia iš šių produktų pagaminti maisto produktai </t>
    </r>
    <r>
      <rPr>
        <vertAlign val="superscript"/>
        <sz val="9"/>
        <rFont val="Times New Roman"/>
        <family val="1"/>
      </rPr>
      <t>4)</t>
    </r>
  </si>
  <si>
    <t>10.11.11.40.00</t>
  </si>
  <si>
    <t>10.11.11.90.00</t>
  </si>
  <si>
    <t>10.11.31.00.00</t>
  </si>
  <si>
    <t>10.11.12.30.00</t>
  </si>
  <si>
    <t>10.11.12.50.00</t>
  </si>
  <si>
    <t>10.11.12.90.00</t>
  </si>
  <si>
    <t>10.11.32.50.00</t>
  </si>
  <si>
    <t>10.11.32.90.00</t>
  </si>
  <si>
    <t>10.11.13.00.00</t>
  </si>
  <si>
    <t>10.11.20.00.00</t>
  </si>
  <si>
    <t>10.13.11.20.00</t>
  </si>
  <si>
    <t>10.13.11.80.00</t>
  </si>
  <si>
    <t>10.13.12.00.00</t>
  </si>
  <si>
    <t>10.13.14.30.00</t>
  </si>
  <si>
    <t>10.13.14.60.00</t>
  </si>
  <si>
    <t>10.13.15.75.00</t>
  </si>
  <si>
    <t>10.13.15.85.00</t>
  </si>
  <si>
    <r>
      <t>3)</t>
    </r>
    <r>
      <rPr>
        <sz val="10"/>
        <rFont val="Times New Roman"/>
        <family val="1"/>
      </rPr>
      <t xml:space="preserve"> (išskyrus paruoštus valgius ir patiekalus)</t>
    </r>
  </si>
  <si>
    <r>
      <t xml:space="preserve">Kita paruošta arba konservuota kiauliena, jos subproduktai ir mišiniai, įskaitant mišinius </t>
    </r>
    <r>
      <rPr>
        <vertAlign val="superscript"/>
        <sz val="9"/>
        <rFont val="Times New Roman"/>
        <family val="1"/>
      </rPr>
      <t>5)</t>
    </r>
  </si>
  <si>
    <r>
      <t xml:space="preserve">Paruošta arba konservuota galvijiena arba jos subproduktai </t>
    </r>
    <r>
      <rPr>
        <vertAlign val="superscript"/>
        <sz val="9"/>
        <rFont val="Times New Roman"/>
        <family val="1"/>
      </rPr>
      <t>5)</t>
    </r>
  </si>
  <si>
    <r>
      <t xml:space="preserve">5) </t>
    </r>
    <r>
      <rPr>
        <sz val="10"/>
        <rFont val="Times New Roman"/>
        <family val="1"/>
      </rPr>
      <t xml:space="preserve"> išskyrus dešras ir panašius produktus, homogenizuotus produktus, iš kepenų pagamintus maisto produktus, paruoštus valgius ir patiekalus</t>
    </r>
  </si>
  <si>
    <r>
      <t xml:space="preserve">4) </t>
    </r>
    <r>
      <rPr>
        <sz val="10"/>
        <rFont val="Times New Roman"/>
        <family val="1"/>
      </rPr>
      <t>(išskyrus iš kepenų pagamintas dešras, paruoštus valgius ir patiekalus)</t>
    </r>
  </si>
  <si>
    <t>* gamintojų kainos apskaičiuotos svertiniu būdu, be PVM</t>
  </si>
  <si>
    <t>Šaltinis: ŽŪIKVC (ŽŪMPRIS)</t>
  </si>
  <si>
    <t>mėnesio**</t>
  </si>
  <si>
    <t>metų***</t>
  </si>
  <si>
    <t>Gaminio PGPK kodas</t>
  </si>
  <si>
    <t>Parduota Lietuvos rinkoje</t>
  </si>
  <si>
    <t>Išvežta į kitas ES</t>
  </si>
  <si>
    <t>kaina EUR/kg</t>
  </si>
  <si>
    <t>šalis kaina EUR/kg</t>
  </si>
  <si>
    <t>kovas</t>
  </si>
  <si>
    <t>** lyginant 2019 m. balandžio mėn. su 2019 m. kovo mėn.</t>
  </si>
  <si>
    <t>*** lyginant 2019 m. balandžio mėn. su 2018 m. balandžio mėn.</t>
  </si>
  <si>
    <t>balandis</t>
  </si>
  <si>
    <t>Parduota iš viso kaina EUR/kg</t>
  </si>
  <si>
    <t>Lietuvos įmonėse pagamintos mėsos ir kai kurių mėsos gaminių vidutinės pardavimo kainos* 
 2019 m. kovo-balandžio mėn. ir 2018 m. balandžio mėn., EUR/t</t>
  </si>
  <si>
    <t>Parengė J. Vitkienė, tel. (8 37) 39 73 88</t>
  </si>
  <si>
    <r>
      <t>2)</t>
    </r>
    <r>
      <rPr>
        <sz val="10"/>
        <rFont val="Times New Roman"/>
        <family val="1"/>
      </rPr>
      <t xml:space="preserve"> įskaitant bekonų šoninę, trijų ketvirčių šoninę arba vidurines dalis, priekines nuokartas, nugarines ir jų dalis, išskyrus kumpius, mentes ir jų dalis, su kaulais,  papilves ir jų dalis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</si>
</sst>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[$€-2]\ #,##0.00_);[Red]\([$€-2]\ #,##0.00\)"/>
    <numFmt numFmtId="199" formatCode="#,##0.0"/>
    <numFmt numFmtId="200" formatCode="#,##0.0\ _L_t"/>
    <numFmt numFmtId="201" formatCode="#,##0.000"/>
    <numFmt numFmtId="202" formatCode="[$€-2]\ ###,000_);[Red]\([$€-2]\ ###,000\)"/>
  </numFmts>
  <fonts count="50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10"/>
      <name val="Times New Roman"/>
      <family val="1"/>
    </font>
    <font>
      <sz val="10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>
        <color indexed="63"/>
      </top>
      <bottom>
        <color indexed="63"/>
      </bottom>
    </border>
    <border>
      <left style="thin">
        <color rgb="FF424205"/>
      </left>
      <right>
        <color indexed="63"/>
      </right>
      <top>
        <color indexed="63"/>
      </top>
      <bottom style="thin">
        <color rgb="FF424205"/>
      </bottom>
    </border>
    <border>
      <left>
        <color indexed="63"/>
      </left>
      <right>
        <color indexed="63"/>
      </right>
      <top>
        <color indexed="63"/>
      </top>
      <bottom style="thin">
        <color rgb="FF424205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rgb="FF424205"/>
      </right>
      <top style="thin">
        <color rgb="FF424205"/>
      </top>
      <bottom>
        <color indexed="63"/>
      </bottom>
    </border>
    <border>
      <left>
        <color indexed="63"/>
      </left>
      <right style="thin">
        <color rgb="FF424205"/>
      </right>
      <top>
        <color indexed="63"/>
      </top>
      <bottom>
        <color indexed="63"/>
      </bottom>
    </border>
    <border>
      <left>
        <color indexed="63"/>
      </left>
      <right style="thin">
        <color rgb="FF424205"/>
      </right>
      <top>
        <color indexed="63"/>
      </top>
      <bottom style="thin">
        <color rgb="FF424205"/>
      </bottom>
    </border>
    <border>
      <left style="thin">
        <color rgb="FF424205"/>
      </left>
      <right style="thin">
        <color rgb="FF424205"/>
      </right>
      <top style="thin">
        <color rgb="FF424205"/>
      </top>
      <bottom>
        <color indexed="63"/>
      </bottom>
    </border>
    <border>
      <left style="thin">
        <color rgb="FF424205"/>
      </left>
      <right style="thin">
        <color rgb="FF424205"/>
      </right>
      <top>
        <color indexed="63"/>
      </top>
      <bottom>
        <color indexed="63"/>
      </bottom>
    </border>
    <border>
      <left style="thin">
        <color rgb="FF424205"/>
      </left>
      <right style="thin">
        <color rgb="FF424205"/>
      </right>
      <top>
        <color indexed="63"/>
      </top>
      <bottom style="thin">
        <color rgb="FF424205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8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Alignment="1">
      <alignment/>
    </xf>
    <xf numFmtId="199" fontId="4" fillId="33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4" fillId="34" borderId="12" xfId="0" applyFont="1" applyFill="1" applyBorder="1" applyAlignment="1" applyProtection="1">
      <alignment horizontal="center" vertical="center" textRotation="90" wrapText="1"/>
      <protection hidden="1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>
      <alignment/>
    </xf>
    <xf numFmtId="0" fontId="0" fillId="35" borderId="0" xfId="0" applyFill="1" applyAlignment="1">
      <alignment/>
    </xf>
    <xf numFmtId="199" fontId="4" fillId="33" borderId="15" xfId="0" applyNumberFormat="1" applyFont="1" applyFill="1" applyBorder="1" applyAlignment="1" applyProtection="1">
      <alignment horizontal="center" vertical="center" textRotation="90" wrapText="1"/>
      <protection hidden="1"/>
    </xf>
    <xf numFmtId="199" fontId="4" fillId="33" borderId="16" xfId="0" applyNumberFormat="1" applyFont="1" applyFill="1" applyBorder="1" applyAlignment="1" applyProtection="1">
      <alignment horizontal="center" vertical="center" textRotation="90" wrapText="1"/>
      <protection hidden="1"/>
    </xf>
    <xf numFmtId="0" fontId="48" fillId="36" borderId="17" xfId="0" applyFont="1" applyFill="1" applyBorder="1" applyAlignment="1">
      <alignment horizontal="center" vertical="center" wrapText="1"/>
    </xf>
    <xf numFmtId="0" fontId="48" fillId="36" borderId="18" xfId="0" applyFont="1" applyFill="1" applyBorder="1" applyAlignment="1">
      <alignment horizontal="center" vertical="center" wrapText="1"/>
    </xf>
    <xf numFmtId="0" fontId="48" fillId="36" borderId="19" xfId="0" applyFont="1" applyFill="1" applyBorder="1" applyAlignment="1">
      <alignment horizontal="center" vertical="center" wrapText="1"/>
    </xf>
    <xf numFmtId="0" fontId="2" fillId="37" borderId="20" xfId="41" applyFill="1" applyBorder="1" applyAlignment="1" applyProtection="1">
      <alignment horizontal="center" vertical="center" wrapText="1"/>
      <protection/>
    </xf>
    <xf numFmtId="0" fontId="48" fillId="37" borderId="19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37" borderId="0" xfId="0" applyFill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4" fontId="0" fillId="37" borderId="0" xfId="0" applyNumberForma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0" fillId="37" borderId="0" xfId="0" applyNumberFormat="1" applyFill="1" applyAlignment="1">
      <alignment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2" fillId="0" borderId="20" xfId="4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49" fillId="0" borderId="23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48" fillId="36" borderId="33" xfId="0" applyFont="1" applyFill="1" applyBorder="1" applyAlignment="1">
      <alignment horizontal="center" vertical="center" wrapText="1"/>
    </xf>
    <xf numFmtId="0" fontId="48" fillId="36" borderId="34" xfId="0" applyFont="1" applyFill="1" applyBorder="1" applyAlignment="1">
      <alignment horizontal="center" vertical="center" wrapText="1"/>
    </xf>
    <xf numFmtId="0" fontId="48" fillId="36" borderId="35" xfId="0" applyFont="1" applyFill="1" applyBorder="1" applyAlignment="1">
      <alignment horizontal="center" vertical="center" wrapText="1"/>
    </xf>
    <xf numFmtId="0" fontId="48" fillId="36" borderId="36" xfId="0" applyFont="1" applyFill="1" applyBorder="1" applyAlignment="1">
      <alignment horizontal="center" vertical="center" wrapText="1"/>
    </xf>
    <xf numFmtId="0" fontId="48" fillId="36" borderId="37" xfId="0" applyFont="1" applyFill="1" applyBorder="1" applyAlignment="1">
      <alignment horizontal="center" vertical="center" wrapText="1"/>
    </xf>
    <xf numFmtId="0" fontId="48" fillId="36" borderId="38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left" vertical="center" wrapText="1"/>
      <protection hidden="1"/>
    </xf>
    <xf numFmtId="2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0" fillId="0" borderId="40" xfId="0" applyBorder="1" applyAlignment="1">
      <alignment/>
    </xf>
    <xf numFmtId="0" fontId="3" fillId="0" borderId="40" xfId="0" applyFont="1" applyBorder="1" applyAlignment="1">
      <alignment/>
    </xf>
    <xf numFmtId="4" fontId="3" fillId="0" borderId="40" xfId="0" applyNumberFormat="1" applyFont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 hidden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11</xdr:col>
      <xdr:colOff>28575</xdr:colOff>
      <xdr:row>21</xdr:row>
      <xdr:rowOff>76200</xdr:rowOff>
    </xdr:to>
    <xdr:pic>
      <xdr:nvPicPr>
        <xdr:cNvPr id="1" name="Paveikslėlis 1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76700"/>
          <a:ext cx="6191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s.vic.lt/pls/vris/ataskAnalize.ataSuvestineRodytiPr?suv_id_in=1590&amp;sekt_in=03&amp;metai_nuo_in=2018&amp;metai_iki_in=2018&amp;periodas_nuo_in=4&amp;periodas_iki_in=4&amp;rod_id_in=87293&amp;par1_in=&amp;par2_in=&amp;par3_in=" TargetMode="External" /><Relationship Id="rId2" Type="http://schemas.openxmlformats.org/officeDocument/2006/relationships/hyperlink" Target="https://is.vic.lt/pls/vris/ataskAnalize.ataSuvestineRodytiPr?suv_id_in=1590&amp;sekt_in=03&amp;metai_nuo_in=2018&amp;metai_iki_in=2018&amp;periodas_nuo_in=4&amp;periodas_iki_in=4&amp;rod_id_in=87294&amp;par1_in=&amp;par2_in=&amp;par3_in=" TargetMode="External" /><Relationship Id="rId3" Type="http://schemas.openxmlformats.org/officeDocument/2006/relationships/hyperlink" Target="https://is.vic.lt/pls/vris/ataskAnalize.ataSuvestineRodytiPr?suv_id_in=1590&amp;sekt_in=03&amp;metai_nuo_in=2018&amp;metai_iki_in=2018&amp;periodas_nuo_in=4&amp;periodas_iki_in=4&amp;rod_id_in=87295&amp;par1_in=&amp;par2_in=&amp;par3_in=" TargetMode="External" /><Relationship Id="rId4" Type="http://schemas.openxmlformats.org/officeDocument/2006/relationships/hyperlink" Target="https://is.vic.lt/pls/vris/ataskAnalize.ataSuvestineRodytiPr?suv_id_in=1590&amp;sekt_in=03&amp;metai_nuo_in=2018&amp;metai_iki_in=2018&amp;periodas_nuo_in=4&amp;periodas_iki_in=4&amp;rod_id_in=18742&amp;par1_in=&amp;par2_in=&amp;par3_in=" TargetMode="External" /><Relationship Id="rId5" Type="http://schemas.openxmlformats.org/officeDocument/2006/relationships/hyperlink" Target="https://is.vic.lt/pls/vris/ataskAnalize.ataSuvestineRodytiPr?suv_id_in=1590&amp;sekt_in=03&amp;metai_nuo_in=2018&amp;metai_iki_in=2018&amp;periodas_nuo_in=4&amp;periodas_iki_in=4&amp;rod_id_in=18743&amp;par1_in=&amp;par2_in=&amp;par3_in=" TargetMode="External" /><Relationship Id="rId6" Type="http://schemas.openxmlformats.org/officeDocument/2006/relationships/hyperlink" Target="https://is.vic.lt/pls/vris/ataskAnalize.ataSuvestineRodytiPr?suv_id_in=1590&amp;sekt_in=03&amp;metai_nuo_in=2018&amp;metai_iki_in=2018&amp;periodas_nuo_in=4&amp;periodas_iki_in=4&amp;rod_id_in=18747&amp;par1_in=&amp;par2_in=&amp;par3_in=" TargetMode="External" /><Relationship Id="rId7" Type="http://schemas.openxmlformats.org/officeDocument/2006/relationships/hyperlink" Target="https://is.vic.lt/pls/vris/ataskAnalize.ataSuvestineRodytiPr?suv_id_in=1590&amp;sekt_in=03&amp;metai_nuo_in=2018&amp;metai_iki_in=2018&amp;periodas_nuo_in=4&amp;periodas_iki_in=4&amp;rod_id_in=18753&amp;par1_in=&amp;par2_in=&amp;par3_in=" TargetMode="External" /><Relationship Id="rId8" Type="http://schemas.openxmlformats.org/officeDocument/2006/relationships/hyperlink" Target="https://is.vic.lt/pls/vris/ataskAnalize.ataSuvestineRodytiPr?suv_id_in=1590&amp;sekt_in=03&amp;metai_nuo_in=2018&amp;metai_iki_in=2018&amp;periodas_nuo_in=4&amp;periodas_iki_in=4&amp;rod_id_in=18740&amp;par1_in=&amp;par2_in=&amp;par3_in=" TargetMode="External" /><Relationship Id="rId9" Type="http://schemas.openxmlformats.org/officeDocument/2006/relationships/hyperlink" Target="https://is.vic.lt/pls/vris/ataskAnalize.ataSuvestineRodytiPr?suv_id_in=1590&amp;sekt_in=03&amp;metai_nuo_in=2018&amp;metai_iki_in=2018&amp;periodas_nuo_in=4&amp;periodas_iki_in=4&amp;rod_id_in=18745&amp;par1_in=&amp;par2_in=&amp;par3_in=" TargetMode="External" /><Relationship Id="rId10" Type="http://schemas.openxmlformats.org/officeDocument/2006/relationships/hyperlink" Target="https://is.vic.lt/pls/vris/ataskAnalize.ataSuvestineRodytiPr?suv_id_in=1590&amp;sekt_in=03&amp;metai_nuo_in=2018&amp;metai_iki_in=2018&amp;periodas_nuo_in=4&amp;periodas_iki_in=4&amp;rod_id_in=18746&amp;par1_in=&amp;par2_in=&amp;par3_in=" TargetMode="External" /><Relationship Id="rId11" Type="http://schemas.openxmlformats.org/officeDocument/2006/relationships/hyperlink" Target="https://is.vic.lt/pls/vris/ataskAnalize.ataSuvestineRodytiPr?suv_id_in=1590&amp;sekt_in=03&amp;metai_nuo_in=2018&amp;metai_iki_in=2018&amp;periodas_nuo_in=4&amp;periodas_iki_in=4&amp;rod_id_in=18784&amp;par1_in=&amp;par2_in=&amp;par3_in=" TargetMode="External" /><Relationship Id="rId12" Type="http://schemas.openxmlformats.org/officeDocument/2006/relationships/hyperlink" Target="https://is.vic.lt/pls/vris/ataskAnalize.ataSuvestineRodytiPr?suv_id_in=1590&amp;sekt_in=03&amp;metai_nuo_in=2018&amp;metai_iki_in=2018&amp;periodas_nuo_in=4&amp;periodas_iki_in=4&amp;rod_id_in=18786&amp;par1_in=&amp;par2_in=&amp;par3_in=" TargetMode="External" /><Relationship Id="rId13" Type="http://schemas.openxmlformats.org/officeDocument/2006/relationships/hyperlink" Target="https://is.vic.lt/pls/vris/ataskAnalize.ataSuvestineRodytiPr?suv_id_in=1590&amp;sekt_in=03&amp;metai_nuo_in=2018&amp;metai_iki_in=2018&amp;periodas_nuo_in=4&amp;periodas_iki_in=4&amp;rod_id_in=18787&amp;par1_in=&amp;par2_in=&amp;par3_in=" TargetMode="External" /><Relationship Id="rId14" Type="http://schemas.openxmlformats.org/officeDocument/2006/relationships/hyperlink" Target="https://is.vic.lt/pls/vris/ataskAnalize.ataSuvestineRodytiPr?suv_id_in=1590&amp;sekt_in=03&amp;metai_nuo_in=2018&amp;metai_iki_in=2018&amp;periodas_nuo_in=4&amp;periodas_iki_in=4&amp;rod_id_in=18789&amp;par1_in=&amp;par2_in=&amp;par3_in=" TargetMode="External" /><Relationship Id="rId15" Type="http://schemas.openxmlformats.org/officeDocument/2006/relationships/hyperlink" Target="https://is.vic.lt/pls/vris/ataskAnalize.ataSuvestineRodytiPr?suv_id_in=1590&amp;sekt_in=03&amp;metai_nuo_in=2018&amp;metai_iki_in=2018&amp;periodas_nuo_in=4&amp;periodas_iki_in=4&amp;rod_id_in=18790&amp;par1_in=&amp;par2_in=&amp;par3_in=" TargetMode="External" /><Relationship Id="rId16" Type="http://schemas.openxmlformats.org/officeDocument/2006/relationships/hyperlink" Target="https://is.vic.lt/pls/vris/ataskAnalize.ataSuvestineRodytiPr?suv_id_in=1590&amp;sekt_in=03&amp;metai_nuo_in=2018&amp;metai_iki_in=2018&amp;periodas_nuo_in=4&amp;periodas_iki_in=4&amp;rod_id_in=18799&amp;par1_in=&amp;par2_in=&amp;par3_in=" TargetMode="External" /><Relationship Id="rId17" Type="http://schemas.openxmlformats.org/officeDocument/2006/relationships/hyperlink" Target="https://is.vic.lt/pls/vris/ataskAnalize.ataSuvestineRodytiPr?suv_id_in=1590&amp;sekt_in=03&amp;metai_nuo_in=2018&amp;metai_iki_in=2018&amp;periodas_nuo_in=4&amp;periodas_iki_in=4&amp;rod_id_in=18800&amp;par1_in=&amp;par2_in=&amp;par3_in=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s.vic.lt/pls/vris/ataskAnalize.ataSuvestineRodytiPr?suv_id_in=1590&amp;sekt_in=03&amp;metai_nuo_in=2019&amp;metai_iki_in=2019&amp;periodas_nuo_in=4&amp;periodas_iki_in=4&amp;rod_id_in=87293&amp;par1_in=&amp;par2_in=&amp;par3_in=" TargetMode="External" /><Relationship Id="rId2" Type="http://schemas.openxmlformats.org/officeDocument/2006/relationships/hyperlink" Target="https://is.vic.lt/pls/vris/ataskAnalize.ataSuvestineRodytiPr?suv_id_in=1590&amp;sekt_in=03&amp;metai_nuo_in=2019&amp;metai_iki_in=2019&amp;periodas_nuo_in=4&amp;periodas_iki_in=4&amp;rod_id_in=87294&amp;par1_in=&amp;par2_in=&amp;par3_in=" TargetMode="External" /><Relationship Id="rId3" Type="http://schemas.openxmlformats.org/officeDocument/2006/relationships/hyperlink" Target="https://is.vic.lt/pls/vris/ataskAnalize.ataSuvestineRodytiPr?suv_id_in=1590&amp;sekt_in=03&amp;metai_nuo_in=2019&amp;metai_iki_in=2019&amp;periodas_nuo_in=4&amp;periodas_iki_in=4&amp;rod_id_in=87295&amp;par1_in=&amp;par2_in=&amp;par3_in=" TargetMode="External" /><Relationship Id="rId4" Type="http://schemas.openxmlformats.org/officeDocument/2006/relationships/hyperlink" Target="https://is.vic.lt/pls/vris/ataskAnalize.ataSuvestineRodytiPr?suv_id_in=1590&amp;sekt_in=03&amp;metai_nuo_in=2019&amp;metai_iki_in=2019&amp;periodas_nuo_in=4&amp;periodas_iki_in=4&amp;rod_id_in=18742&amp;par1_in=&amp;par2_in=&amp;par3_in=" TargetMode="External" /><Relationship Id="rId5" Type="http://schemas.openxmlformats.org/officeDocument/2006/relationships/hyperlink" Target="https://is.vic.lt/pls/vris/ataskAnalize.ataSuvestineRodytiPr?suv_id_in=1590&amp;sekt_in=03&amp;metai_nuo_in=2019&amp;metai_iki_in=2019&amp;periodas_nuo_in=4&amp;periodas_iki_in=4&amp;rod_id_in=18743&amp;par1_in=&amp;par2_in=&amp;par3_in=" TargetMode="External" /><Relationship Id="rId6" Type="http://schemas.openxmlformats.org/officeDocument/2006/relationships/hyperlink" Target="https://is.vic.lt/pls/vris/ataskAnalize.ataSuvestineRodytiPr?suv_id_in=1590&amp;sekt_in=03&amp;metai_nuo_in=2019&amp;metai_iki_in=2019&amp;periodas_nuo_in=4&amp;periodas_iki_in=4&amp;rod_id_in=18747&amp;par1_in=&amp;par2_in=&amp;par3_in=" TargetMode="External" /><Relationship Id="rId7" Type="http://schemas.openxmlformats.org/officeDocument/2006/relationships/hyperlink" Target="https://is.vic.lt/pls/vris/ataskAnalize.ataSuvestineRodytiPr?suv_id_in=1590&amp;sekt_in=03&amp;metai_nuo_in=2019&amp;metai_iki_in=2019&amp;periodas_nuo_in=4&amp;periodas_iki_in=4&amp;rod_id_in=18753&amp;par1_in=&amp;par2_in=&amp;par3_in=" TargetMode="External" /><Relationship Id="rId8" Type="http://schemas.openxmlformats.org/officeDocument/2006/relationships/hyperlink" Target="https://is.vic.lt/pls/vris/ataskAnalize.ataSuvestineRodytiPr?suv_id_in=1590&amp;sekt_in=03&amp;metai_nuo_in=2019&amp;metai_iki_in=2019&amp;periodas_nuo_in=4&amp;periodas_iki_in=4&amp;rod_id_in=18740&amp;par1_in=&amp;par2_in=&amp;par3_in=" TargetMode="External" /><Relationship Id="rId9" Type="http://schemas.openxmlformats.org/officeDocument/2006/relationships/hyperlink" Target="https://is.vic.lt/pls/vris/ataskAnalize.ataSuvestineRodytiPr?suv_id_in=1590&amp;sekt_in=03&amp;metai_nuo_in=2019&amp;metai_iki_in=2019&amp;periodas_nuo_in=4&amp;periodas_iki_in=4&amp;rod_id_in=18745&amp;par1_in=&amp;par2_in=&amp;par3_in=" TargetMode="External" /><Relationship Id="rId10" Type="http://schemas.openxmlformats.org/officeDocument/2006/relationships/hyperlink" Target="https://is.vic.lt/pls/vris/ataskAnalize.ataSuvestineRodytiPr?suv_id_in=1590&amp;sekt_in=03&amp;metai_nuo_in=2019&amp;metai_iki_in=2019&amp;periodas_nuo_in=4&amp;periodas_iki_in=4&amp;rod_id_in=18746&amp;par1_in=&amp;par2_in=&amp;par3_in=" TargetMode="External" /><Relationship Id="rId11" Type="http://schemas.openxmlformats.org/officeDocument/2006/relationships/hyperlink" Target="https://is.vic.lt/pls/vris/ataskAnalize.ataSuvestineRodytiPr?suv_id_in=1590&amp;sekt_in=03&amp;metai_nuo_in=2019&amp;metai_iki_in=2019&amp;periodas_nuo_in=4&amp;periodas_iki_in=4&amp;rod_id_in=18784&amp;par1_in=&amp;par2_in=&amp;par3_in=" TargetMode="External" /><Relationship Id="rId12" Type="http://schemas.openxmlformats.org/officeDocument/2006/relationships/hyperlink" Target="https://is.vic.lt/pls/vris/ataskAnalize.ataSuvestineRodytiPr?suv_id_in=1590&amp;sekt_in=03&amp;metai_nuo_in=2019&amp;metai_iki_in=2019&amp;periodas_nuo_in=4&amp;periodas_iki_in=4&amp;rod_id_in=18786&amp;par1_in=&amp;par2_in=&amp;par3_in=" TargetMode="External" /><Relationship Id="rId13" Type="http://schemas.openxmlformats.org/officeDocument/2006/relationships/hyperlink" Target="https://is.vic.lt/pls/vris/ataskAnalize.ataSuvestineRodytiPr?suv_id_in=1590&amp;sekt_in=03&amp;metai_nuo_in=2019&amp;metai_iki_in=2019&amp;periodas_nuo_in=4&amp;periodas_iki_in=4&amp;rod_id_in=18787&amp;par1_in=&amp;par2_in=&amp;par3_in=" TargetMode="External" /><Relationship Id="rId14" Type="http://schemas.openxmlformats.org/officeDocument/2006/relationships/hyperlink" Target="https://is.vic.lt/pls/vris/ataskAnalize.ataSuvestineRodytiPr?suv_id_in=1590&amp;sekt_in=03&amp;metai_nuo_in=2019&amp;metai_iki_in=2019&amp;periodas_nuo_in=4&amp;periodas_iki_in=4&amp;rod_id_in=18789&amp;par1_in=&amp;par2_in=&amp;par3_in=" TargetMode="External" /><Relationship Id="rId15" Type="http://schemas.openxmlformats.org/officeDocument/2006/relationships/hyperlink" Target="https://is.vic.lt/pls/vris/ataskAnalize.ataSuvestineRodytiPr?suv_id_in=1590&amp;sekt_in=03&amp;metai_nuo_in=2019&amp;metai_iki_in=2019&amp;periodas_nuo_in=4&amp;periodas_iki_in=4&amp;rod_id_in=18790&amp;par1_in=&amp;par2_in=&amp;par3_in=" TargetMode="External" /><Relationship Id="rId16" Type="http://schemas.openxmlformats.org/officeDocument/2006/relationships/hyperlink" Target="https://is.vic.lt/pls/vris/ataskAnalize.ataSuvestineRodytiPr?suv_id_in=1590&amp;sekt_in=03&amp;metai_nuo_in=2019&amp;metai_iki_in=2019&amp;periodas_nuo_in=4&amp;periodas_iki_in=4&amp;rod_id_in=18799&amp;par1_in=&amp;par2_in=&amp;par3_in=" TargetMode="External" /><Relationship Id="rId17" Type="http://schemas.openxmlformats.org/officeDocument/2006/relationships/hyperlink" Target="https://is.vic.lt/pls/vris/ataskAnalize.ataSuvestineRodytiPr?suv_id_in=1590&amp;sekt_in=03&amp;metai_nuo_in=2019&amp;metai_iki_in=2019&amp;periodas_nuo_in=4&amp;periodas_iki_in=4&amp;rod_id_in=18800&amp;par1_in=&amp;par2_in=&amp;par3_in=" TargetMode="External" /><Relationship Id="rId1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87293&amp;par1_in=&amp;par2_in=&amp;par3_in=" TargetMode="External" /><Relationship Id="rId2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87294&amp;par1_in=&amp;par2_in=&amp;par3_in=" TargetMode="External" /><Relationship Id="rId3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87295&amp;par1_in=&amp;par2_in=&amp;par3_in=" TargetMode="External" /><Relationship Id="rId4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2&amp;par1_in=&amp;par2_in=&amp;par3_in=" TargetMode="External" /><Relationship Id="rId5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3&amp;par1_in=&amp;par2_in=&amp;par3_in=" TargetMode="External" /><Relationship Id="rId6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7&amp;par1_in=&amp;par2_in=&amp;par3_in=" TargetMode="External" /><Relationship Id="rId7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0&amp;par1_in=&amp;par2_in=&amp;par3_in=" TargetMode="External" /><Relationship Id="rId8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53&amp;par1_in=&amp;par2_in=&amp;par3_in=" TargetMode="External" /><Relationship Id="rId9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5&amp;par1_in=&amp;par2_in=&amp;par3_in=" TargetMode="External" /><Relationship Id="rId10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6&amp;par1_in=&amp;par2_in=&amp;par3_in=" TargetMode="External" /><Relationship Id="rId11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84&amp;par1_in=&amp;par2_in=&amp;par3_in=" TargetMode="External" /><Relationship Id="rId12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86&amp;par1_in=&amp;par2_in=&amp;par3_in=" TargetMode="External" /><Relationship Id="rId13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87&amp;par1_in=&amp;par2_in=&amp;par3_in=" TargetMode="External" /><Relationship Id="rId14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89&amp;par1_in=&amp;par2_in=&amp;par3_in=" TargetMode="External" /><Relationship Id="rId15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90&amp;par1_in=&amp;par2_in=&amp;par3_in=" TargetMode="External" /><Relationship Id="rId16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99&amp;par1_in=&amp;par2_in=&amp;par3_in=" TargetMode="External" /><Relationship Id="rId17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800&amp;par1_in=&amp;par2_in=&amp;par3_in=" TargetMode="External" /><Relationship Id="rId18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87293&amp;par1_in=&amp;par2_in=&amp;par3_in=" TargetMode="External" /><Relationship Id="rId19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87294&amp;par1_in=&amp;par2_in=&amp;par3_in=" TargetMode="External" /><Relationship Id="rId20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87295&amp;par1_in=&amp;par2_in=&amp;par3_in=" TargetMode="External" /><Relationship Id="rId21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2&amp;par1_in=&amp;par2_in=&amp;par3_in=" TargetMode="External" /><Relationship Id="rId22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3&amp;par1_in=&amp;par2_in=&amp;par3_in=" TargetMode="External" /><Relationship Id="rId23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7&amp;par1_in=&amp;par2_in=&amp;par3_in=" TargetMode="External" /><Relationship Id="rId24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53&amp;par1_in=&amp;par2_in=&amp;par3_in=" TargetMode="External" /><Relationship Id="rId25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0&amp;par1_in=&amp;par2_in=&amp;par3_in=" TargetMode="External" /><Relationship Id="rId26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5&amp;par1_in=&amp;par2_in=&amp;par3_in=" TargetMode="External" /><Relationship Id="rId27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46&amp;par1_in=&amp;par2_in=&amp;par3_in=" TargetMode="External" /><Relationship Id="rId28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84&amp;par1_in=&amp;par2_in=&amp;par3_in=" TargetMode="External" /><Relationship Id="rId29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86&amp;par1_in=&amp;par2_in=&amp;par3_in=" TargetMode="External" /><Relationship Id="rId30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87&amp;par1_in=&amp;par2_in=&amp;par3_in=" TargetMode="External" /><Relationship Id="rId31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89&amp;par1_in=&amp;par2_in=&amp;par3_in=" TargetMode="External" /><Relationship Id="rId32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90&amp;par1_in=&amp;par2_in=&amp;par3_in=" TargetMode="External" /><Relationship Id="rId33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799&amp;par1_in=&amp;par2_in=&amp;par3_in=" TargetMode="External" /><Relationship Id="rId34" Type="http://schemas.openxmlformats.org/officeDocument/2006/relationships/hyperlink" Target="https://is.vic.lt/pls/vris/ataskAnalize.ataSuvestineRodytiPr?suv_id_in=1590&amp;sekt_in=03&amp;metai_nuo_in=2019&amp;metai_iki_in=2019&amp;periodas_nuo_in=3&amp;periodas_iki_in=3&amp;rod_id_in=18800&amp;par1_in=&amp;par2_in=&amp;par3_in=" TargetMode="External" /><Relationship Id="rId35" Type="http://schemas.openxmlformats.org/officeDocument/2006/relationships/drawing" Target="../drawings/drawing1.xml" /><Relationship Id="rId3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zoomScalePageLayoutView="0" workbookViewId="0" topLeftCell="A16">
      <selection activeCell="P10" sqref="P10"/>
    </sheetView>
  </sheetViews>
  <sheetFormatPr defaultColWidth="9.33203125" defaultRowHeight="12.75"/>
  <cols>
    <col min="1" max="1" width="35.16015625" style="0" customWidth="1"/>
    <col min="2" max="2" width="13.33203125" style="0" customWidth="1"/>
    <col min="3" max="5" width="10.33203125" style="0" customWidth="1"/>
    <col min="6" max="7" width="7" style="0" customWidth="1"/>
    <col min="8" max="10" width="10.33203125" style="0" customWidth="1"/>
    <col min="11" max="12" width="7" style="0" customWidth="1"/>
    <col min="15" max="15" width="10.5" style="0" customWidth="1"/>
  </cols>
  <sheetData>
    <row r="1" ht="0.75" customHeight="1">
      <c r="A1" s="6"/>
    </row>
    <row r="2" ht="3" customHeight="1">
      <c r="A2" s="6"/>
    </row>
    <row r="3" spans="1:12" ht="34.5" customHeight="1">
      <c r="A3" s="56" t="s">
        <v>58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9" ht="4.5" customHeight="1">
      <c r="A4" s="12"/>
      <c r="C4" s="13"/>
      <c r="D4" s="13"/>
      <c r="H4" s="13"/>
      <c r="I4" s="13"/>
    </row>
    <row r="5" spans="1:12" ht="21" customHeight="1">
      <c r="A5" s="57" t="s">
        <v>0</v>
      </c>
      <c r="B5" s="41" t="s">
        <v>1</v>
      </c>
      <c r="C5" s="42" t="s">
        <v>9</v>
      </c>
      <c r="D5" s="39"/>
      <c r="E5" s="39"/>
      <c r="F5" s="39"/>
      <c r="G5" s="43"/>
      <c r="H5" s="44" t="s">
        <v>10</v>
      </c>
      <c r="I5" s="45"/>
      <c r="J5" s="45"/>
      <c r="K5" s="39"/>
      <c r="L5" s="40"/>
    </row>
    <row r="6" spans="1:12" ht="18.75" customHeight="1">
      <c r="A6" s="57"/>
      <c r="B6" s="41"/>
      <c r="C6" s="24">
        <v>2018</v>
      </c>
      <c r="D6" s="48">
        <v>2019</v>
      </c>
      <c r="E6" s="49"/>
      <c r="F6" s="39" t="s">
        <v>11</v>
      </c>
      <c r="G6" s="43"/>
      <c r="H6" s="23">
        <v>2018</v>
      </c>
      <c r="I6" s="46">
        <v>2019</v>
      </c>
      <c r="J6" s="47"/>
      <c r="K6" s="39" t="s">
        <v>11</v>
      </c>
      <c r="L6" s="40"/>
    </row>
    <row r="7" spans="1:12" ht="55.5" customHeight="1">
      <c r="A7" s="57"/>
      <c r="B7" s="41"/>
      <c r="C7" s="9" t="s">
        <v>56</v>
      </c>
      <c r="D7" s="9" t="s">
        <v>53</v>
      </c>
      <c r="E7" s="9" t="s">
        <v>56</v>
      </c>
      <c r="F7" s="14" t="s">
        <v>46</v>
      </c>
      <c r="G7" s="7" t="s">
        <v>47</v>
      </c>
      <c r="H7" s="9" t="s">
        <v>56</v>
      </c>
      <c r="I7" s="9" t="s">
        <v>53</v>
      </c>
      <c r="J7" s="9" t="s">
        <v>56</v>
      </c>
      <c r="K7" s="7" t="s">
        <v>46</v>
      </c>
      <c r="L7" s="15" t="s">
        <v>47</v>
      </c>
    </row>
    <row r="8" spans="1:15" ht="42.75" customHeight="1">
      <c r="A8" s="58" t="s">
        <v>13</v>
      </c>
      <c r="B8" s="8" t="s">
        <v>22</v>
      </c>
      <c r="C8" s="34">
        <v>2657</v>
      </c>
      <c r="D8" s="35">
        <v>3089</v>
      </c>
      <c r="E8" s="29">
        <v>2966</v>
      </c>
      <c r="F8" s="10">
        <f aca="true" t="shared" si="0" ref="F8:F24">(E8/D8-1)*100</f>
        <v>-3.981871155713823</v>
      </c>
      <c r="G8" s="11">
        <f aca="true" t="shared" si="1" ref="G8:G24">(E8/C8-1)*100</f>
        <v>11.629657508468206</v>
      </c>
      <c r="H8" s="34">
        <v>3219</v>
      </c>
      <c r="I8" s="35">
        <v>3009</v>
      </c>
      <c r="J8" s="29">
        <v>3095</v>
      </c>
      <c r="K8" s="10">
        <f>(J8/I8-1)*100</f>
        <v>2.858092389498168</v>
      </c>
      <c r="L8" s="59">
        <f>(J8/H8-1)*100</f>
        <v>-3.852127990059029</v>
      </c>
      <c r="N8" s="21"/>
      <c r="O8" s="21"/>
    </row>
    <row r="9" spans="1:15" ht="25.5" customHeight="1">
      <c r="A9" s="58" t="s">
        <v>14</v>
      </c>
      <c r="B9" s="8" t="s">
        <v>23</v>
      </c>
      <c r="C9" s="34">
        <v>3989</v>
      </c>
      <c r="D9" s="35">
        <v>4131</v>
      </c>
      <c r="E9" s="29">
        <v>4082</v>
      </c>
      <c r="F9" s="10">
        <f t="shared" si="0"/>
        <v>-1.1861534737351742</v>
      </c>
      <c r="G9" s="11">
        <f t="shared" si="1"/>
        <v>2.331411381298576</v>
      </c>
      <c r="H9" s="34">
        <v>4316</v>
      </c>
      <c r="I9" s="35">
        <v>4003.9999999999995</v>
      </c>
      <c r="J9" s="29">
        <v>4321</v>
      </c>
      <c r="K9" s="10">
        <f aca="true" t="shared" si="2" ref="K9:K24">(J9/I9-1)*100</f>
        <v>7.917082917082929</v>
      </c>
      <c r="L9" s="59">
        <f aca="true" t="shared" si="3" ref="L9:L24">(J9/H9-1)*100</f>
        <v>0.11584800741426537</v>
      </c>
      <c r="N9" s="21"/>
      <c r="O9" s="21"/>
    </row>
    <row r="10" spans="1:15" ht="38.25" customHeight="1">
      <c r="A10" s="58" t="s">
        <v>15</v>
      </c>
      <c r="B10" s="8" t="s">
        <v>24</v>
      </c>
      <c r="C10" s="34">
        <v>2903</v>
      </c>
      <c r="D10" s="35">
        <v>2360</v>
      </c>
      <c r="E10" s="29">
        <v>3783</v>
      </c>
      <c r="F10" s="10">
        <f t="shared" si="0"/>
        <v>60.29661016949153</v>
      </c>
      <c r="G10" s="11">
        <f t="shared" si="1"/>
        <v>30.313468825353084</v>
      </c>
      <c r="H10" s="34">
        <v>2358</v>
      </c>
      <c r="I10" s="35">
        <v>3635</v>
      </c>
      <c r="J10" s="29">
        <v>2298</v>
      </c>
      <c r="K10" s="10">
        <f t="shared" si="2"/>
        <v>-36.78129298486933</v>
      </c>
      <c r="L10" s="59">
        <f t="shared" si="3"/>
        <v>-2.5445292620865145</v>
      </c>
      <c r="N10" s="21"/>
      <c r="O10" s="21"/>
    </row>
    <row r="11" spans="1:15" ht="32.25" customHeight="1">
      <c r="A11" s="58" t="s">
        <v>5</v>
      </c>
      <c r="B11" s="8" t="s">
        <v>25</v>
      </c>
      <c r="C11" s="34">
        <v>1785</v>
      </c>
      <c r="D11" s="35">
        <v>1622</v>
      </c>
      <c r="E11" s="29">
        <v>1981</v>
      </c>
      <c r="F11" s="10">
        <f t="shared" si="0"/>
        <v>22.133168927250303</v>
      </c>
      <c r="G11" s="11">
        <f t="shared" si="1"/>
        <v>10.98039215686275</v>
      </c>
      <c r="H11" s="34">
        <v>1819</v>
      </c>
      <c r="I11" s="35">
        <v>1622</v>
      </c>
      <c r="J11" s="29">
        <v>2016</v>
      </c>
      <c r="K11" s="10">
        <f t="shared" si="2"/>
        <v>24.290998766954374</v>
      </c>
      <c r="L11" s="59">
        <f t="shared" si="3"/>
        <v>10.830126443100596</v>
      </c>
      <c r="N11" s="21"/>
      <c r="O11" s="21"/>
    </row>
    <row r="12" spans="1:15" ht="29.25" customHeight="1">
      <c r="A12" s="58" t="s">
        <v>6</v>
      </c>
      <c r="B12" s="8" t="s">
        <v>26</v>
      </c>
      <c r="C12" s="34">
        <v>2679</v>
      </c>
      <c r="D12" s="35">
        <v>2229</v>
      </c>
      <c r="E12" s="29">
        <v>2503</v>
      </c>
      <c r="F12" s="10">
        <f t="shared" si="0"/>
        <v>12.29250785105429</v>
      </c>
      <c r="G12" s="11">
        <f t="shared" si="1"/>
        <v>-6.56961552818216</v>
      </c>
      <c r="H12" s="34">
        <v>2416</v>
      </c>
      <c r="I12" s="35">
        <v>2237</v>
      </c>
      <c r="J12" s="29">
        <v>2700</v>
      </c>
      <c r="K12" s="10">
        <f t="shared" si="2"/>
        <v>20.697362539114895</v>
      </c>
      <c r="L12" s="59">
        <f t="shared" si="3"/>
        <v>11.754966887417218</v>
      </c>
      <c r="N12" s="21"/>
      <c r="O12" s="21"/>
    </row>
    <row r="13" spans="1:15" ht="39.75" customHeight="1">
      <c r="A13" s="58" t="s">
        <v>16</v>
      </c>
      <c r="B13" s="8" t="s">
        <v>27</v>
      </c>
      <c r="C13" s="34">
        <v>2679</v>
      </c>
      <c r="D13" s="35">
        <v>2378</v>
      </c>
      <c r="E13" s="29">
        <v>2762</v>
      </c>
      <c r="F13" s="10">
        <f t="shared" si="0"/>
        <v>16.148023549201017</v>
      </c>
      <c r="G13" s="11">
        <f t="shared" si="1"/>
        <v>3.0981709593131734</v>
      </c>
      <c r="H13" s="34">
        <v>1898</v>
      </c>
      <c r="I13" s="35">
        <v>2425</v>
      </c>
      <c r="J13" s="29">
        <v>2292</v>
      </c>
      <c r="K13" s="10">
        <f t="shared" si="2"/>
        <v>-5.484536082474223</v>
      </c>
      <c r="L13" s="59">
        <f t="shared" si="3"/>
        <v>20.758693361433078</v>
      </c>
      <c r="N13" s="21"/>
      <c r="O13" s="21"/>
    </row>
    <row r="14" spans="1:15" ht="29.25" customHeight="1">
      <c r="A14" s="60" t="s">
        <v>17</v>
      </c>
      <c r="B14" s="8" t="s">
        <v>28</v>
      </c>
      <c r="C14" s="34">
        <v>1944</v>
      </c>
      <c r="D14" s="35">
        <v>1461</v>
      </c>
      <c r="E14" s="29">
        <v>2929</v>
      </c>
      <c r="F14" s="10">
        <f t="shared" si="0"/>
        <v>100.47912388774813</v>
      </c>
      <c r="G14" s="11">
        <f t="shared" si="1"/>
        <v>50.668724279835395</v>
      </c>
      <c r="H14" s="34">
        <v>1405</v>
      </c>
      <c r="I14" s="35">
        <v>2776</v>
      </c>
      <c r="J14" s="29">
        <v>1304</v>
      </c>
      <c r="K14" s="10">
        <f>J14/I14*100-100</f>
        <v>-53.02593659942363</v>
      </c>
      <c r="L14" s="59">
        <f>J14/H14*100-100</f>
        <v>-7.188612099644132</v>
      </c>
      <c r="N14" s="21"/>
      <c r="O14" s="21"/>
    </row>
    <row r="15" spans="1:15" ht="44.25" customHeight="1">
      <c r="A15" s="60" t="s">
        <v>18</v>
      </c>
      <c r="B15" s="8" t="s">
        <v>29</v>
      </c>
      <c r="C15" s="34">
        <v>1771</v>
      </c>
      <c r="D15" s="35">
        <v>1727</v>
      </c>
      <c r="E15" s="29">
        <v>1752</v>
      </c>
      <c r="F15" s="10">
        <f t="shared" si="0"/>
        <v>1.4475969889982565</v>
      </c>
      <c r="G15" s="11">
        <f t="shared" si="1"/>
        <v>-1.0728402032749829</v>
      </c>
      <c r="H15" s="34">
        <v>1274</v>
      </c>
      <c r="I15" s="35">
        <v>1774</v>
      </c>
      <c r="J15" s="29">
        <v>1108</v>
      </c>
      <c r="K15" s="10">
        <f t="shared" si="2"/>
        <v>-37.54227733934611</v>
      </c>
      <c r="L15" s="59">
        <f>J15/H15*100-100</f>
        <v>-13.029827315541596</v>
      </c>
      <c r="N15" s="21"/>
      <c r="O15" s="21"/>
    </row>
    <row r="16" spans="1:15" ht="29.25" customHeight="1">
      <c r="A16" s="60" t="s">
        <v>2</v>
      </c>
      <c r="B16" s="8" t="s">
        <v>30</v>
      </c>
      <c r="C16" s="34">
        <v>5331</v>
      </c>
      <c r="D16" s="35">
        <v>5206</v>
      </c>
      <c r="E16" s="29">
        <v>4964</v>
      </c>
      <c r="F16" s="10">
        <f t="shared" si="0"/>
        <v>-4.64848252016904</v>
      </c>
      <c r="G16" s="11">
        <f t="shared" si="1"/>
        <v>-6.884261864565744</v>
      </c>
      <c r="H16" s="34" t="s">
        <v>12</v>
      </c>
      <c r="I16" s="36">
        <v>5206</v>
      </c>
      <c r="J16" s="30" t="s">
        <v>12</v>
      </c>
      <c r="K16" s="10" t="s">
        <v>12</v>
      </c>
      <c r="L16" s="59" t="s">
        <v>12</v>
      </c>
      <c r="N16" s="21"/>
      <c r="O16" s="21"/>
    </row>
    <row r="17" spans="1:15" ht="54.75" customHeight="1">
      <c r="A17" s="60" t="s">
        <v>19</v>
      </c>
      <c r="B17" s="8" t="s">
        <v>31</v>
      </c>
      <c r="C17" s="34">
        <v>865</v>
      </c>
      <c r="D17" s="35">
        <v>621</v>
      </c>
      <c r="E17" s="29">
        <v>807</v>
      </c>
      <c r="F17" s="10">
        <f t="shared" si="0"/>
        <v>29.951690821256037</v>
      </c>
      <c r="G17" s="11">
        <f t="shared" si="1"/>
        <v>-6.705202312138725</v>
      </c>
      <c r="H17" s="34">
        <v>1801</v>
      </c>
      <c r="I17" s="35">
        <v>613</v>
      </c>
      <c r="J17" s="29">
        <v>587</v>
      </c>
      <c r="K17" s="10">
        <f t="shared" si="2"/>
        <v>-4.241435562805873</v>
      </c>
      <c r="L17" s="59">
        <f t="shared" si="3"/>
        <v>-67.40699611327041</v>
      </c>
      <c r="N17" s="21"/>
      <c r="O17" s="21"/>
    </row>
    <row r="18" spans="1:15" ht="39" customHeight="1">
      <c r="A18" s="60" t="s">
        <v>3</v>
      </c>
      <c r="B18" s="8" t="s">
        <v>32</v>
      </c>
      <c r="C18" s="34">
        <v>4884</v>
      </c>
      <c r="D18" s="35">
        <v>4511</v>
      </c>
      <c r="E18" s="29">
        <v>4630</v>
      </c>
      <c r="F18" s="10">
        <f t="shared" si="0"/>
        <v>2.63799600975394</v>
      </c>
      <c r="G18" s="11">
        <f t="shared" si="1"/>
        <v>-5.200655200655202</v>
      </c>
      <c r="H18" s="34">
        <v>5515</v>
      </c>
      <c r="I18" s="35">
        <v>4363</v>
      </c>
      <c r="J18" s="29">
        <v>6968</v>
      </c>
      <c r="K18" s="10">
        <f t="shared" si="2"/>
        <v>59.70662388264956</v>
      </c>
      <c r="L18" s="59">
        <f t="shared" si="3"/>
        <v>26.34632819582956</v>
      </c>
      <c r="N18" s="21"/>
      <c r="O18" s="21"/>
    </row>
    <row r="19" spans="1:15" ht="28.5" customHeight="1">
      <c r="A19" s="60" t="s">
        <v>7</v>
      </c>
      <c r="B19" s="8" t="s">
        <v>33</v>
      </c>
      <c r="C19" s="37">
        <v>4177</v>
      </c>
      <c r="D19" s="35">
        <v>4410</v>
      </c>
      <c r="E19" s="29">
        <v>4415</v>
      </c>
      <c r="F19" s="10">
        <f t="shared" si="0"/>
        <v>0.11337868480725266</v>
      </c>
      <c r="G19" s="11">
        <f t="shared" si="1"/>
        <v>5.697869284175239</v>
      </c>
      <c r="H19" s="34">
        <v>4578</v>
      </c>
      <c r="I19" s="35">
        <v>4395</v>
      </c>
      <c r="J19" s="29">
        <v>4654</v>
      </c>
      <c r="K19" s="10">
        <f t="shared" si="2"/>
        <v>5.893060295790664</v>
      </c>
      <c r="L19" s="59">
        <f t="shared" si="3"/>
        <v>1.660113586719092</v>
      </c>
      <c r="N19" s="21"/>
      <c r="O19" s="21"/>
    </row>
    <row r="20" spans="1:15" ht="27.75" customHeight="1">
      <c r="A20" s="60" t="s">
        <v>4</v>
      </c>
      <c r="B20" s="8" t="s">
        <v>34</v>
      </c>
      <c r="C20" s="37">
        <v>10242</v>
      </c>
      <c r="D20" s="35">
        <v>13161</v>
      </c>
      <c r="E20" s="29">
        <v>10257</v>
      </c>
      <c r="F20" s="10">
        <f t="shared" si="0"/>
        <v>-22.065192614542973</v>
      </c>
      <c r="G20" s="11">
        <f t="shared" si="1"/>
        <v>0.14645577035734547</v>
      </c>
      <c r="H20" s="34">
        <v>24641</v>
      </c>
      <c r="I20" s="35">
        <v>10139</v>
      </c>
      <c r="J20" s="29">
        <v>12579</v>
      </c>
      <c r="K20" s="10">
        <f>J20/I20*100-100</f>
        <v>24.06548969326363</v>
      </c>
      <c r="L20" s="59">
        <f t="shared" si="3"/>
        <v>-48.95093543281522</v>
      </c>
      <c r="N20" s="21"/>
      <c r="O20" s="33"/>
    </row>
    <row r="21" spans="1:15" ht="44.25" customHeight="1">
      <c r="A21" s="60" t="s">
        <v>20</v>
      </c>
      <c r="B21" s="8" t="s">
        <v>35</v>
      </c>
      <c r="C21" s="34">
        <v>2576</v>
      </c>
      <c r="D21" s="35">
        <v>2519</v>
      </c>
      <c r="E21" s="29">
        <v>2628</v>
      </c>
      <c r="F21" s="10">
        <f t="shared" si="0"/>
        <v>4.327113934100835</v>
      </c>
      <c r="G21" s="11">
        <f t="shared" si="1"/>
        <v>2.0186335403726607</v>
      </c>
      <c r="H21" s="34">
        <v>2372</v>
      </c>
      <c r="I21" s="35">
        <v>2497</v>
      </c>
      <c r="J21" s="29">
        <v>2972</v>
      </c>
      <c r="K21" s="10">
        <f t="shared" si="2"/>
        <v>19.022827392871445</v>
      </c>
      <c r="L21" s="59">
        <f t="shared" si="3"/>
        <v>25.29510961214165</v>
      </c>
      <c r="N21" s="21"/>
      <c r="O21" s="21"/>
    </row>
    <row r="22" spans="1:15" ht="52.5" customHeight="1">
      <c r="A22" s="60" t="s">
        <v>21</v>
      </c>
      <c r="B22" s="8" t="s">
        <v>36</v>
      </c>
      <c r="C22" s="34">
        <v>2640</v>
      </c>
      <c r="D22" s="35">
        <v>2510</v>
      </c>
      <c r="E22" s="29">
        <v>2650</v>
      </c>
      <c r="F22" s="10">
        <f t="shared" si="0"/>
        <v>5.5776892430278835</v>
      </c>
      <c r="G22" s="11">
        <f t="shared" si="1"/>
        <v>0.37878787878788955</v>
      </c>
      <c r="H22" s="34">
        <v>2372</v>
      </c>
      <c r="I22" s="35">
        <v>2571</v>
      </c>
      <c r="J22" s="29">
        <v>2582</v>
      </c>
      <c r="K22" s="10">
        <f t="shared" si="2"/>
        <v>0.4278490859587647</v>
      </c>
      <c r="L22" s="59">
        <f t="shared" si="3"/>
        <v>8.853288364249568</v>
      </c>
      <c r="N22" s="21"/>
      <c r="O22" s="21"/>
    </row>
    <row r="23" spans="1:15" ht="42" customHeight="1">
      <c r="A23" s="60" t="s">
        <v>40</v>
      </c>
      <c r="B23" s="8" t="s">
        <v>37</v>
      </c>
      <c r="C23" s="34">
        <v>2729</v>
      </c>
      <c r="D23" s="35">
        <v>2671</v>
      </c>
      <c r="E23" s="29">
        <v>2797</v>
      </c>
      <c r="F23" s="10">
        <f t="shared" si="0"/>
        <v>4.717334331710976</v>
      </c>
      <c r="G23" s="11">
        <f t="shared" si="1"/>
        <v>2.4917552216929373</v>
      </c>
      <c r="H23" s="34">
        <v>2874</v>
      </c>
      <c r="I23" s="35">
        <v>2652</v>
      </c>
      <c r="J23" s="29">
        <v>2799</v>
      </c>
      <c r="K23" s="10">
        <f t="shared" si="2"/>
        <v>5.542986425339369</v>
      </c>
      <c r="L23" s="59">
        <f t="shared" si="3"/>
        <v>-2.609603340292277</v>
      </c>
      <c r="N23" s="21"/>
      <c r="O23" s="21"/>
    </row>
    <row r="24" spans="1:15" ht="28.5" customHeight="1">
      <c r="A24" s="60" t="s">
        <v>41</v>
      </c>
      <c r="B24" s="8" t="s">
        <v>38</v>
      </c>
      <c r="C24" s="34">
        <v>4258</v>
      </c>
      <c r="D24" s="35">
        <v>3904</v>
      </c>
      <c r="E24" s="29">
        <v>3887</v>
      </c>
      <c r="F24" s="10">
        <f t="shared" si="0"/>
        <v>-0.43545081967213406</v>
      </c>
      <c r="G24" s="11">
        <f t="shared" si="1"/>
        <v>-8.713010803193988</v>
      </c>
      <c r="H24" s="34">
        <v>3804</v>
      </c>
      <c r="I24" s="35">
        <v>3841</v>
      </c>
      <c r="J24" s="29">
        <v>3929</v>
      </c>
      <c r="K24" s="10">
        <f t="shared" si="2"/>
        <v>2.291070033845344</v>
      </c>
      <c r="L24" s="59">
        <f t="shared" si="3"/>
        <v>3.2860147213459534</v>
      </c>
      <c r="N24" s="21"/>
      <c r="O24" s="21"/>
    </row>
    <row r="25" spans="1:12" ht="12.75">
      <c r="A25" s="61"/>
      <c r="B25" s="62"/>
      <c r="C25" s="63"/>
      <c r="D25" s="62"/>
      <c r="E25" s="62"/>
      <c r="F25" s="62"/>
      <c r="G25" s="62"/>
      <c r="H25" s="63"/>
      <c r="I25" s="62"/>
      <c r="J25" s="62"/>
      <c r="K25" s="62"/>
      <c r="L25" s="62"/>
    </row>
    <row r="26" spans="1:7" s="2" customFormat="1" ht="12.75">
      <c r="A26" s="1" t="s">
        <v>44</v>
      </c>
      <c r="B26" s="1"/>
      <c r="C26" s="1"/>
      <c r="D26" s="1"/>
      <c r="E26" s="1"/>
      <c r="F26" s="1"/>
      <c r="G26" s="1"/>
    </row>
    <row r="27" spans="1:7" s="2" customFormat="1" ht="12.75">
      <c r="A27" s="1" t="s">
        <v>54</v>
      </c>
      <c r="B27" s="1"/>
      <c r="C27" s="1"/>
      <c r="D27" s="1"/>
      <c r="E27" s="1"/>
      <c r="F27" s="1"/>
      <c r="G27" s="1"/>
    </row>
    <row r="28" spans="1:7" s="2" customFormat="1" ht="12.75">
      <c r="A28" s="1" t="s">
        <v>55</v>
      </c>
      <c r="B28" s="1"/>
      <c r="C28" s="1"/>
      <c r="D28" s="1"/>
      <c r="E28" s="1"/>
      <c r="F28" s="1"/>
      <c r="G28" s="1"/>
    </row>
    <row r="29" spans="1:7" s="2" customFormat="1" ht="12.75">
      <c r="A29" s="1"/>
      <c r="B29" s="1"/>
      <c r="C29" s="1"/>
      <c r="D29" s="1"/>
      <c r="E29" s="1"/>
      <c r="F29" s="1"/>
      <c r="G29" s="1"/>
    </row>
    <row r="30" spans="1:2" s="2" customFormat="1" ht="15.75">
      <c r="A30" s="3" t="s">
        <v>8</v>
      </c>
      <c r="B30" s="3"/>
    </row>
    <row r="31" spans="1:12" s="2" customFormat="1" ht="28.5" customHeight="1">
      <c r="A31" s="64" t="s">
        <v>60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="2" customFormat="1" ht="15.75">
      <c r="A32" s="4" t="s">
        <v>39</v>
      </c>
    </row>
    <row r="33" spans="1:13" ht="15.75">
      <c r="A33" s="5" t="s">
        <v>43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ht="15.75">
      <c r="A34" s="5" t="s">
        <v>42</v>
      </c>
    </row>
    <row r="36" ht="12.75">
      <c r="I36" s="1" t="s">
        <v>45</v>
      </c>
    </row>
    <row r="37" ht="12.75">
      <c r="I37" t="s">
        <v>59</v>
      </c>
    </row>
  </sheetData>
  <sheetProtection/>
  <mergeCells count="10">
    <mergeCell ref="A3:L3"/>
    <mergeCell ref="A31:L31"/>
    <mergeCell ref="K6:L6"/>
    <mergeCell ref="A5:A7"/>
    <mergeCell ref="B5:B7"/>
    <mergeCell ref="C5:G5"/>
    <mergeCell ref="H5:L5"/>
    <mergeCell ref="F6:G6"/>
    <mergeCell ref="I6:J6"/>
    <mergeCell ref="D6:E6"/>
  </mergeCells>
  <printOptions/>
  <pageMargins left="0.75" right="0.75" top="1" bottom="1" header="0.5" footer="0.5"/>
  <pageSetup horizontalDpi="600" verticalDpi="600" orientation="portrait" paperSize="9" r:id="rId1"/>
  <ignoredErrors>
    <ignoredError sqref="L23:L24" evalError="1"/>
    <ignoredError sqref="K14 K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F5" sqref="F5:F21"/>
    </sheetView>
  </sheetViews>
  <sheetFormatPr defaultColWidth="9.33203125" defaultRowHeight="12.75"/>
  <cols>
    <col min="1" max="1" width="13" style="0" customWidth="1"/>
    <col min="3" max="4" width="9.66015625" style="0" bestFit="1" customWidth="1"/>
  </cols>
  <sheetData>
    <row r="2" spans="1:3" ht="45" customHeight="1">
      <c r="A2" s="50" t="s">
        <v>48</v>
      </c>
      <c r="B2" s="16" t="s">
        <v>49</v>
      </c>
      <c r="C2" s="16" t="s">
        <v>50</v>
      </c>
    </row>
    <row r="3" spans="1:3" ht="22.5">
      <c r="A3" s="51"/>
      <c r="B3" s="17" t="s">
        <v>51</v>
      </c>
      <c r="C3" s="17" t="s">
        <v>52</v>
      </c>
    </row>
    <row r="4" spans="1:3" ht="12.75">
      <c r="A4" s="52"/>
      <c r="B4" s="18"/>
      <c r="C4" s="18"/>
    </row>
    <row r="5" spans="1:6" s="22" customFormat="1" ht="15" customHeight="1">
      <c r="A5" s="19" t="s">
        <v>22</v>
      </c>
      <c r="B5" s="20">
        <v>2.657</v>
      </c>
      <c r="C5" s="20">
        <v>3.219</v>
      </c>
      <c r="E5" s="25">
        <f>B5*1000</f>
        <v>2657</v>
      </c>
      <c r="F5" s="25">
        <f>C5*1000</f>
        <v>3219</v>
      </c>
    </row>
    <row r="6" spans="1:6" s="22" customFormat="1" ht="15" customHeight="1">
      <c r="A6" s="19" t="s">
        <v>23</v>
      </c>
      <c r="B6" s="20">
        <v>3.989</v>
      </c>
      <c r="C6" s="20">
        <v>4.316</v>
      </c>
      <c r="E6" s="25">
        <f aca="true" t="shared" si="0" ref="E6:E21">B6*1000</f>
        <v>3989</v>
      </c>
      <c r="F6" s="25">
        <f aca="true" t="shared" si="1" ref="F6:F21">C6*1000</f>
        <v>4316</v>
      </c>
    </row>
    <row r="7" spans="1:6" s="22" customFormat="1" ht="15" customHeight="1">
      <c r="A7" s="19" t="s">
        <v>24</v>
      </c>
      <c r="B7" s="20">
        <v>2.903</v>
      </c>
      <c r="C7" s="20">
        <v>2.358</v>
      </c>
      <c r="E7" s="25">
        <f t="shared" si="0"/>
        <v>2903</v>
      </c>
      <c r="F7" s="25">
        <f t="shared" si="1"/>
        <v>2358</v>
      </c>
    </row>
    <row r="8" spans="1:6" s="22" customFormat="1" ht="15" customHeight="1">
      <c r="A8" s="19" t="s">
        <v>25</v>
      </c>
      <c r="B8" s="20">
        <v>1.785</v>
      </c>
      <c r="C8" s="20">
        <v>1.819</v>
      </c>
      <c r="E8" s="25">
        <f t="shared" si="0"/>
        <v>1785</v>
      </c>
      <c r="F8" s="25">
        <f t="shared" si="1"/>
        <v>1819</v>
      </c>
    </row>
    <row r="9" spans="1:6" s="22" customFormat="1" ht="15" customHeight="1">
      <c r="A9" s="19" t="s">
        <v>26</v>
      </c>
      <c r="B9" s="20">
        <v>2.679</v>
      </c>
      <c r="C9" s="20">
        <v>2.416</v>
      </c>
      <c r="E9" s="25">
        <f t="shared" si="0"/>
        <v>2679</v>
      </c>
      <c r="F9" s="25">
        <f t="shared" si="1"/>
        <v>2416</v>
      </c>
    </row>
    <row r="10" spans="1:6" s="22" customFormat="1" ht="15" customHeight="1">
      <c r="A10" s="19" t="s">
        <v>27</v>
      </c>
      <c r="B10" s="20">
        <v>2.679</v>
      </c>
      <c r="C10" s="20">
        <v>1.898</v>
      </c>
      <c r="E10" s="25">
        <f t="shared" si="0"/>
        <v>2679</v>
      </c>
      <c r="F10" s="25">
        <f t="shared" si="1"/>
        <v>1898</v>
      </c>
    </row>
    <row r="11" spans="1:6" s="22" customFormat="1" ht="15" customHeight="1">
      <c r="A11" s="19" t="s">
        <v>28</v>
      </c>
      <c r="B11" s="20">
        <v>1.944</v>
      </c>
      <c r="C11" s="20">
        <v>1.405</v>
      </c>
      <c r="E11" s="25">
        <f t="shared" si="0"/>
        <v>1944</v>
      </c>
      <c r="F11" s="25">
        <f t="shared" si="1"/>
        <v>1405</v>
      </c>
    </row>
    <row r="12" spans="1:6" s="22" customFormat="1" ht="15" customHeight="1">
      <c r="A12" s="19" t="s">
        <v>29</v>
      </c>
      <c r="B12" s="20">
        <v>1.771</v>
      </c>
      <c r="C12" s="20">
        <v>1.274</v>
      </c>
      <c r="E12" s="25">
        <f t="shared" si="0"/>
        <v>1771</v>
      </c>
      <c r="F12" s="25">
        <f t="shared" si="1"/>
        <v>1274</v>
      </c>
    </row>
    <row r="13" spans="1:6" s="22" customFormat="1" ht="15" customHeight="1">
      <c r="A13" s="19" t="s">
        <v>30</v>
      </c>
      <c r="B13" s="20">
        <v>5.331</v>
      </c>
      <c r="C13" s="20"/>
      <c r="E13" s="25">
        <f t="shared" si="0"/>
        <v>5331</v>
      </c>
      <c r="F13" s="25">
        <f t="shared" si="1"/>
        <v>0</v>
      </c>
    </row>
    <row r="14" spans="1:6" s="22" customFormat="1" ht="15" customHeight="1">
      <c r="A14" s="19" t="s">
        <v>31</v>
      </c>
      <c r="B14" s="20">
        <v>0.865</v>
      </c>
      <c r="C14" s="20">
        <v>1.801</v>
      </c>
      <c r="E14" s="25">
        <f t="shared" si="0"/>
        <v>865</v>
      </c>
      <c r="F14" s="25">
        <f t="shared" si="1"/>
        <v>1801</v>
      </c>
    </row>
    <row r="15" spans="1:6" s="22" customFormat="1" ht="15" customHeight="1">
      <c r="A15" s="19" t="s">
        <v>32</v>
      </c>
      <c r="B15" s="20">
        <v>4.884</v>
      </c>
      <c r="C15" s="20">
        <v>5.515</v>
      </c>
      <c r="E15" s="25">
        <f t="shared" si="0"/>
        <v>4884</v>
      </c>
      <c r="F15" s="25">
        <f t="shared" si="1"/>
        <v>5515</v>
      </c>
    </row>
    <row r="16" spans="1:6" s="22" customFormat="1" ht="15" customHeight="1">
      <c r="A16" s="19" t="s">
        <v>33</v>
      </c>
      <c r="B16" s="20">
        <v>4.177</v>
      </c>
      <c r="C16" s="20">
        <v>4.578</v>
      </c>
      <c r="E16" s="25">
        <f t="shared" si="0"/>
        <v>4177</v>
      </c>
      <c r="F16" s="25">
        <f t="shared" si="1"/>
        <v>4578</v>
      </c>
    </row>
    <row r="17" spans="1:6" s="22" customFormat="1" ht="15" customHeight="1">
      <c r="A17" s="19" t="s">
        <v>34</v>
      </c>
      <c r="B17" s="20">
        <v>10.242</v>
      </c>
      <c r="C17" s="20">
        <v>24.641</v>
      </c>
      <c r="E17" s="25">
        <f t="shared" si="0"/>
        <v>10242</v>
      </c>
      <c r="F17" s="25">
        <f t="shared" si="1"/>
        <v>24641</v>
      </c>
    </row>
    <row r="18" spans="1:6" s="22" customFormat="1" ht="15" customHeight="1">
      <c r="A18" s="19" t="s">
        <v>35</v>
      </c>
      <c r="B18" s="20">
        <v>2.576</v>
      </c>
      <c r="C18" s="20">
        <v>2.372</v>
      </c>
      <c r="E18" s="25">
        <f t="shared" si="0"/>
        <v>2576</v>
      </c>
      <c r="F18" s="25">
        <f t="shared" si="1"/>
        <v>2372</v>
      </c>
    </row>
    <row r="19" spans="1:6" s="22" customFormat="1" ht="15" customHeight="1">
      <c r="A19" s="19" t="s">
        <v>36</v>
      </c>
      <c r="B19" s="20">
        <v>2.64</v>
      </c>
      <c r="C19" s="20">
        <v>2.372</v>
      </c>
      <c r="E19" s="25">
        <f t="shared" si="0"/>
        <v>2640</v>
      </c>
      <c r="F19" s="25">
        <f t="shared" si="1"/>
        <v>2372</v>
      </c>
    </row>
    <row r="20" spans="1:6" s="22" customFormat="1" ht="15" customHeight="1">
      <c r="A20" s="19" t="s">
        <v>37</v>
      </c>
      <c r="B20" s="20">
        <v>2.729</v>
      </c>
      <c r="C20" s="20">
        <v>2.874</v>
      </c>
      <c r="E20" s="25">
        <f t="shared" si="0"/>
        <v>2729</v>
      </c>
      <c r="F20" s="25">
        <f t="shared" si="1"/>
        <v>2874</v>
      </c>
    </row>
    <row r="21" spans="1:6" s="22" customFormat="1" ht="15" customHeight="1">
      <c r="A21" s="19" t="s">
        <v>38</v>
      </c>
      <c r="B21" s="20">
        <v>4.258</v>
      </c>
      <c r="C21" s="20">
        <v>3.804</v>
      </c>
      <c r="E21" s="25">
        <f t="shared" si="0"/>
        <v>4258</v>
      </c>
      <c r="F21" s="25">
        <f t="shared" si="1"/>
        <v>3804</v>
      </c>
    </row>
  </sheetData>
  <sheetProtection/>
  <mergeCells count="1">
    <mergeCell ref="A2:A4"/>
  </mergeCells>
  <hyperlinks>
    <hyperlink ref="A5" r:id="rId1" display="https://is.vic.lt/pls/vris/ataskAnalize.ataSuvestineRodytiPr?suv_id_in=1590&amp;sekt_in=03&amp;metai_nuo_in=2018&amp;metai_iki_in=2018&amp;periodas_nuo_in=4&amp;periodas_iki_in=4&amp;rod_id_in=87293&amp;par1_in=&amp;par2_in=&amp;par3_in="/>
    <hyperlink ref="A6" r:id="rId2" display="https://is.vic.lt/pls/vris/ataskAnalize.ataSuvestineRodytiPr?suv_id_in=1590&amp;sekt_in=03&amp;metai_nuo_in=2018&amp;metai_iki_in=2018&amp;periodas_nuo_in=4&amp;periodas_iki_in=4&amp;rod_id_in=87294&amp;par1_in=&amp;par2_in=&amp;par3_in="/>
    <hyperlink ref="A8" r:id="rId3" display="https://is.vic.lt/pls/vris/ataskAnalize.ataSuvestineRodytiPr?suv_id_in=1590&amp;sekt_in=03&amp;metai_nuo_in=2018&amp;metai_iki_in=2018&amp;periodas_nuo_in=4&amp;periodas_iki_in=4&amp;rod_id_in=87295&amp;par1_in=&amp;par2_in=&amp;par3_in="/>
    <hyperlink ref="A9" r:id="rId4" display="https://is.vic.lt/pls/vris/ataskAnalize.ataSuvestineRodytiPr?suv_id_in=1590&amp;sekt_in=03&amp;metai_nuo_in=2018&amp;metai_iki_in=2018&amp;periodas_nuo_in=4&amp;periodas_iki_in=4&amp;rod_id_in=18742&amp;par1_in=&amp;par2_in=&amp;par3_in="/>
    <hyperlink ref="A10" r:id="rId5" display="https://is.vic.lt/pls/vris/ataskAnalize.ataSuvestineRodytiPr?suv_id_in=1590&amp;sekt_in=03&amp;metai_nuo_in=2018&amp;metai_iki_in=2018&amp;periodas_nuo_in=4&amp;periodas_iki_in=4&amp;rod_id_in=18743&amp;par1_in=&amp;par2_in=&amp;par3_in="/>
    <hyperlink ref="A13" r:id="rId6" display="https://is.vic.lt/pls/vris/ataskAnalize.ataSuvestineRodytiPr?suv_id_in=1590&amp;sekt_in=03&amp;metai_nuo_in=2018&amp;metai_iki_in=2018&amp;periodas_nuo_in=4&amp;periodas_iki_in=4&amp;rod_id_in=18747&amp;par1_in=&amp;par2_in=&amp;par3_in="/>
    <hyperlink ref="A14" r:id="rId7" display="https://is.vic.lt/pls/vris/ataskAnalize.ataSuvestineRodytiPr?suv_id_in=1590&amp;sekt_in=03&amp;metai_nuo_in=2018&amp;metai_iki_in=2018&amp;periodas_nuo_in=4&amp;periodas_iki_in=4&amp;rod_id_in=18753&amp;par1_in=&amp;par2_in=&amp;par3_in="/>
    <hyperlink ref="A7" r:id="rId8" display="https://is.vic.lt/pls/vris/ataskAnalize.ataSuvestineRodytiPr?suv_id_in=1590&amp;sekt_in=03&amp;metai_nuo_in=2018&amp;metai_iki_in=2018&amp;periodas_nuo_in=4&amp;periodas_iki_in=4&amp;rod_id_in=18740&amp;par1_in=&amp;par2_in=&amp;par3_in="/>
    <hyperlink ref="A11" r:id="rId9" display="https://is.vic.lt/pls/vris/ataskAnalize.ataSuvestineRodytiPr?suv_id_in=1590&amp;sekt_in=03&amp;metai_nuo_in=2018&amp;metai_iki_in=2018&amp;periodas_nuo_in=4&amp;periodas_iki_in=4&amp;rod_id_in=18745&amp;par1_in=&amp;par2_in=&amp;par3_in="/>
    <hyperlink ref="A12" r:id="rId10" display="https://is.vic.lt/pls/vris/ataskAnalize.ataSuvestineRodytiPr?suv_id_in=1590&amp;sekt_in=03&amp;metai_nuo_in=2018&amp;metai_iki_in=2018&amp;periodas_nuo_in=4&amp;periodas_iki_in=4&amp;rod_id_in=18746&amp;par1_in=&amp;par2_in=&amp;par3_in="/>
    <hyperlink ref="A15" r:id="rId11" display="https://is.vic.lt/pls/vris/ataskAnalize.ataSuvestineRodytiPr?suv_id_in=1590&amp;sekt_in=03&amp;metai_nuo_in=2018&amp;metai_iki_in=2018&amp;periodas_nuo_in=4&amp;periodas_iki_in=4&amp;rod_id_in=18784&amp;par1_in=&amp;par2_in=&amp;par3_in="/>
    <hyperlink ref="A16" r:id="rId12" display="https://is.vic.lt/pls/vris/ataskAnalize.ataSuvestineRodytiPr?suv_id_in=1590&amp;sekt_in=03&amp;metai_nuo_in=2018&amp;metai_iki_in=2018&amp;periodas_nuo_in=4&amp;periodas_iki_in=4&amp;rod_id_in=18786&amp;par1_in=&amp;par2_in=&amp;par3_in="/>
    <hyperlink ref="A17" r:id="rId13" display="https://is.vic.lt/pls/vris/ataskAnalize.ataSuvestineRodytiPr?suv_id_in=1590&amp;sekt_in=03&amp;metai_nuo_in=2018&amp;metai_iki_in=2018&amp;periodas_nuo_in=4&amp;periodas_iki_in=4&amp;rod_id_in=18787&amp;par1_in=&amp;par2_in=&amp;par3_in="/>
    <hyperlink ref="A18" r:id="rId14" display="https://is.vic.lt/pls/vris/ataskAnalize.ataSuvestineRodytiPr?suv_id_in=1590&amp;sekt_in=03&amp;metai_nuo_in=2018&amp;metai_iki_in=2018&amp;periodas_nuo_in=4&amp;periodas_iki_in=4&amp;rod_id_in=18789&amp;par1_in=&amp;par2_in=&amp;par3_in="/>
    <hyperlink ref="A19" r:id="rId15" display="https://is.vic.lt/pls/vris/ataskAnalize.ataSuvestineRodytiPr?suv_id_in=1590&amp;sekt_in=03&amp;metai_nuo_in=2018&amp;metai_iki_in=2018&amp;periodas_nuo_in=4&amp;periodas_iki_in=4&amp;rod_id_in=18790&amp;par1_in=&amp;par2_in=&amp;par3_in="/>
    <hyperlink ref="A20" r:id="rId16" display="https://is.vic.lt/pls/vris/ataskAnalize.ataSuvestineRodytiPr?suv_id_in=1590&amp;sekt_in=03&amp;metai_nuo_in=2018&amp;metai_iki_in=2018&amp;periodas_nuo_in=4&amp;periodas_iki_in=4&amp;rod_id_in=18799&amp;par1_in=&amp;par2_in=&amp;par3_in="/>
    <hyperlink ref="A21" r:id="rId17" display="https://is.vic.lt/pls/vris/ataskAnalize.ataSuvestineRodytiPr?suv_id_in=1590&amp;sekt_in=03&amp;metai_nuo_in=2018&amp;metai_iki_in=2018&amp;periodas_nuo_in=4&amp;periodas_iki_in=4&amp;rod_id_in=18800&amp;par1_in=&amp;par2_in=&amp;par3_in="/>
  </hyperlinks>
  <printOptions/>
  <pageMargins left="0.7" right="0.7" top="0.75" bottom="0.75" header="0.3" footer="0.3"/>
  <pageSetup horizontalDpi="600" verticalDpi="600" orientation="portrait" paperSize="9" r:id="rId18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E5" sqref="E5:E21"/>
    </sheetView>
  </sheetViews>
  <sheetFormatPr defaultColWidth="9.33203125" defaultRowHeight="12.75"/>
  <cols>
    <col min="1" max="1" width="14" style="0" customWidth="1"/>
  </cols>
  <sheetData>
    <row r="2" spans="1:3" ht="45" customHeight="1">
      <c r="A2" s="50" t="s">
        <v>48</v>
      </c>
      <c r="B2" s="16" t="s">
        <v>49</v>
      </c>
      <c r="C2" s="16" t="s">
        <v>50</v>
      </c>
    </row>
    <row r="3" spans="1:3" ht="33.75">
      <c r="A3" s="51"/>
      <c r="B3" s="17" t="s">
        <v>51</v>
      </c>
      <c r="C3" s="17" t="s">
        <v>52</v>
      </c>
    </row>
    <row r="4" spans="1:3" ht="12.75">
      <c r="A4" s="52"/>
      <c r="B4" s="18"/>
      <c r="C4" s="18"/>
    </row>
    <row r="5" spans="1:6" ht="12.75">
      <c r="A5" s="32" t="s">
        <v>22</v>
      </c>
      <c r="B5" s="31">
        <v>2.966</v>
      </c>
      <c r="C5" s="31">
        <v>3.095</v>
      </c>
      <c r="E5" s="33">
        <f>B5*1000</f>
        <v>2966</v>
      </c>
      <c r="F5" s="33">
        <f>C5*1000</f>
        <v>3095</v>
      </c>
    </row>
    <row r="6" spans="1:6" ht="12.75">
      <c r="A6" s="32" t="s">
        <v>23</v>
      </c>
      <c r="B6" s="31">
        <v>4.082</v>
      </c>
      <c r="C6" s="31">
        <v>4.321</v>
      </c>
      <c r="E6" s="33">
        <f aca="true" t="shared" si="0" ref="E6:E21">B6*1000</f>
        <v>4082</v>
      </c>
      <c r="F6" s="33">
        <f aca="true" t="shared" si="1" ref="F6:F21">C6*1000</f>
        <v>4321</v>
      </c>
    </row>
    <row r="7" spans="1:6" ht="12.75">
      <c r="A7" s="32" t="s">
        <v>24</v>
      </c>
      <c r="B7" s="31">
        <v>3.783</v>
      </c>
      <c r="C7" s="31">
        <v>2.298</v>
      </c>
      <c r="E7" s="33">
        <f t="shared" si="0"/>
        <v>3783</v>
      </c>
      <c r="F7" s="33">
        <f t="shared" si="1"/>
        <v>2298</v>
      </c>
    </row>
    <row r="8" spans="1:6" ht="12.75">
      <c r="A8" s="32" t="s">
        <v>25</v>
      </c>
      <c r="B8" s="31">
        <v>1.981</v>
      </c>
      <c r="C8" s="31">
        <v>2.016</v>
      </c>
      <c r="E8" s="33">
        <f t="shared" si="0"/>
        <v>1981</v>
      </c>
      <c r="F8" s="33">
        <f t="shared" si="1"/>
        <v>2016</v>
      </c>
    </row>
    <row r="9" spans="1:6" ht="12.75">
      <c r="A9" s="32" t="s">
        <v>26</v>
      </c>
      <c r="B9" s="31">
        <v>2.503</v>
      </c>
      <c r="C9" s="31">
        <v>2.7</v>
      </c>
      <c r="E9" s="33">
        <f t="shared" si="0"/>
        <v>2503</v>
      </c>
      <c r="F9" s="33">
        <f t="shared" si="1"/>
        <v>2700</v>
      </c>
    </row>
    <row r="10" spans="1:6" ht="12.75">
      <c r="A10" s="32" t="s">
        <v>27</v>
      </c>
      <c r="B10" s="31">
        <v>2.762</v>
      </c>
      <c r="C10" s="31">
        <v>2.292</v>
      </c>
      <c r="E10" s="33">
        <f t="shared" si="0"/>
        <v>2762</v>
      </c>
      <c r="F10" s="33">
        <f t="shared" si="1"/>
        <v>2292</v>
      </c>
    </row>
    <row r="11" spans="1:6" ht="12.75">
      <c r="A11" s="32" t="s">
        <v>28</v>
      </c>
      <c r="B11" s="31">
        <v>2.929</v>
      </c>
      <c r="C11" s="31">
        <v>1.304</v>
      </c>
      <c r="E11" s="33">
        <f t="shared" si="0"/>
        <v>2929</v>
      </c>
      <c r="F11" s="33">
        <f t="shared" si="1"/>
        <v>1304</v>
      </c>
    </row>
    <row r="12" spans="1:6" ht="12.75">
      <c r="A12" s="32" t="s">
        <v>29</v>
      </c>
      <c r="B12" s="31">
        <v>1.752</v>
      </c>
      <c r="C12" s="31">
        <v>1.108</v>
      </c>
      <c r="E12" s="33">
        <f t="shared" si="0"/>
        <v>1752</v>
      </c>
      <c r="F12" s="33">
        <f t="shared" si="1"/>
        <v>1108</v>
      </c>
    </row>
    <row r="13" spans="1:6" ht="12.75">
      <c r="A13" s="32" t="s">
        <v>30</v>
      </c>
      <c r="B13" s="31">
        <v>4.964</v>
      </c>
      <c r="C13" s="31"/>
      <c r="E13" s="33">
        <f t="shared" si="0"/>
        <v>4964</v>
      </c>
      <c r="F13" s="33">
        <f t="shared" si="1"/>
        <v>0</v>
      </c>
    </row>
    <row r="14" spans="1:6" ht="12.75">
      <c r="A14" s="32" t="s">
        <v>31</v>
      </c>
      <c r="B14" s="31">
        <v>0.807</v>
      </c>
      <c r="C14" s="31">
        <v>0.587</v>
      </c>
      <c r="E14" s="33">
        <f t="shared" si="0"/>
        <v>807</v>
      </c>
      <c r="F14" s="33">
        <f t="shared" si="1"/>
        <v>587</v>
      </c>
    </row>
    <row r="15" spans="1:6" ht="12.75">
      <c r="A15" s="32" t="s">
        <v>32</v>
      </c>
      <c r="B15" s="31">
        <v>4.63</v>
      </c>
      <c r="C15" s="31">
        <v>6.968</v>
      </c>
      <c r="E15" s="33">
        <f t="shared" si="0"/>
        <v>4630</v>
      </c>
      <c r="F15" s="33">
        <f t="shared" si="1"/>
        <v>6968</v>
      </c>
    </row>
    <row r="16" spans="1:6" ht="12.75">
      <c r="A16" s="32" t="s">
        <v>33</v>
      </c>
      <c r="B16" s="31">
        <v>4.415</v>
      </c>
      <c r="C16" s="31">
        <v>4.654</v>
      </c>
      <c r="E16" s="33">
        <f t="shared" si="0"/>
        <v>4415</v>
      </c>
      <c r="F16" s="33">
        <f t="shared" si="1"/>
        <v>4654</v>
      </c>
    </row>
    <row r="17" spans="1:6" ht="12.75">
      <c r="A17" s="32" t="s">
        <v>34</v>
      </c>
      <c r="B17" s="38">
        <v>10.257</v>
      </c>
      <c r="C17" s="31">
        <v>12.579</v>
      </c>
      <c r="E17" s="33">
        <f t="shared" si="0"/>
        <v>10257</v>
      </c>
      <c r="F17" s="33">
        <f t="shared" si="1"/>
        <v>12579</v>
      </c>
    </row>
    <row r="18" spans="1:6" ht="12.75">
      <c r="A18" s="32" t="s">
        <v>35</v>
      </c>
      <c r="B18" s="31">
        <v>2.628</v>
      </c>
      <c r="C18" s="31">
        <v>2.972</v>
      </c>
      <c r="E18" s="33">
        <f t="shared" si="0"/>
        <v>2628</v>
      </c>
      <c r="F18" s="33">
        <f t="shared" si="1"/>
        <v>2972</v>
      </c>
    </row>
    <row r="19" spans="1:6" ht="12.75">
      <c r="A19" s="32" t="s">
        <v>36</v>
      </c>
      <c r="B19" s="31">
        <v>2.65</v>
      </c>
      <c r="C19" s="31">
        <v>2.582</v>
      </c>
      <c r="E19" s="33">
        <f t="shared" si="0"/>
        <v>2650</v>
      </c>
      <c r="F19" s="33">
        <f t="shared" si="1"/>
        <v>2582</v>
      </c>
    </row>
    <row r="20" spans="1:6" ht="12.75">
      <c r="A20" s="32" t="s">
        <v>37</v>
      </c>
      <c r="B20" s="31">
        <v>2.797</v>
      </c>
      <c r="C20" s="31">
        <v>2.799</v>
      </c>
      <c r="E20" s="33">
        <f t="shared" si="0"/>
        <v>2797</v>
      </c>
      <c r="F20" s="33">
        <f t="shared" si="1"/>
        <v>2799</v>
      </c>
    </row>
    <row r="21" spans="1:6" ht="12.75">
      <c r="A21" s="32" t="s">
        <v>38</v>
      </c>
      <c r="B21" s="31">
        <v>3.887</v>
      </c>
      <c r="C21" s="31">
        <v>3.929</v>
      </c>
      <c r="E21" s="33">
        <f t="shared" si="0"/>
        <v>3887</v>
      </c>
      <c r="F21" s="33">
        <f t="shared" si="1"/>
        <v>3929</v>
      </c>
    </row>
  </sheetData>
  <sheetProtection/>
  <mergeCells count="1">
    <mergeCell ref="A2:A4"/>
  </mergeCells>
  <hyperlinks>
    <hyperlink ref="A5" r:id="rId1" display="https://is.vic.lt/pls/vris/ataskAnalize.ataSuvestineRodytiPr?suv_id_in=1590&amp;sekt_in=03&amp;metai_nuo_in=2019&amp;metai_iki_in=2019&amp;periodas_nuo_in=4&amp;periodas_iki_in=4&amp;rod_id_in=87293&amp;par1_in=&amp;par2_in=&amp;par3_in="/>
    <hyperlink ref="A6" r:id="rId2" display="https://is.vic.lt/pls/vris/ataskAnalize.ataSuvestineRodytiPr?suv_id_in=1590&amp;sekt_in=03&amp;metai_nuo_in=2019&amp;metai_iki_in=2019&amp;periodas_nuo_in=4&amp;periodas_iki_in=4&amp;rod_id_in=87294&amp;par1_in=&amp;par2_in=&amp;par3_in="/>
    <hyperlink ref="A8" r:id="rId3" display="https://is.vic.lt/pls/vris/ataskAnalize.ataSuvestineRodytiPr?suv_id_in=1590&amp;sekt_in=03&amp;metai_nuo_in=2019&amp;metai_iki_in=2019&amp;periodas_nuo_in=4&amp;periodas_iki_in=4&amp;rod_id_in=87295&amp;par1_in=&amp;par2_in=&amp;par3_in="/>
    <hyperlink ref="A9" r:id="rId4" display="https://is.vic.lt/pls/vris/ataskAnalize.ataSuvestineRodytiPr?suv_id_in=1590&amp;sekt_in=03&amp;metai_nuo_in=2019&amp;metai_iki_in=2019&amp;periodas_nuo_in=4&amp;periodas_iki_in=4&amp;rod_id_in=18742&amp;par1_in=&amp;par2_in=&amp;par3_in="/>
    <hyperlink ref="A10" r:id="rId5" display="https://is.vic.lt/pls/vris/ataskAnalize.ataSuvestineRodytiPr?suv_id_in=1590&amp;sekt_in=03&amp;metai_nuo_in=2019&amp;metai_iki_in=2019&amp;periodas_nuo_in=4&amp;periodas_iki_in=4&amp;rod_id_in=18743&amp;par1_in=&amp;par2_in=&amp;par3_in="/>
    <hyperlink ref="A13" r:id="rId6" display="https://is.vic.lt/pls/vris/ataskAnalize.ataSuvestineRodytiPr?suv_id_in=1590&amp;sekt_in=03&amp;metai_nuo_in=2019&amp;metai_iki_in=2019&amp;periodas_nuo_in=4&amp;periodas_iki_in=4&amp;rod_id_in=18747&amp;par1_in=&amp;par2_in=&amp;par3_in="/>
    <hyperlink ref="A14" r:id="rId7" display="https://is.vic.lt/pls/vris/ataskAnalize.ataSuvestineRodytiPr?suv_id_in=1590&amp;sekt_in=03&amp;metai_nuo_in=2019&amp;metai_iki_in=2019&amp;periodas_nuo_in=4&amp;periodas_iki_in=4&amp;rod_id_in=18753&amp;par1_in=&amp;par2_in=&amp;par3_in="/>
    <hyperlink ref="A7" r:id="rId8" display="https://is.vic.lt/pls/vris/ataskAnalize.ataSuvestineRodytiPr?suv_id_in=1590&amp;sekt_in=03&amp;metai_nuo_in=2019&amp;metai_iki_in=2019&amp;periodas_nuo_in=4&amp;periodas_iki_in=4&amp;rod_id_in=18740&amp;par1_in=&amp;par2_in=&amp;par3_in="/>
    <hyperlink ref="A11" r:id="rId9" display="https://is.vic.lt/pls/vris/ataskAnalize.ataSuvestineRodytiPr?suv_id_in=1590&amp;sekt_in=03&amp;metai_nuo_in=2019&amp;metai_iki_in=2019&amp;periodas_nuo_in=4&amp;periodas_iki_in=4&amp;rod_id_in=18745&amp;par1_in=&amp;par2_in=&amp;par3_in="/>
    <hyperlink ref="A12" r:id="rId10" display="https://is.vic.lt/pls/vris/ataskAnalize.ataSuvestineRodytiPr?suv_id_in=1590&amp;sekt_in=03&amp;metai_nuo_in=2019&amp;metai_iki_in=2019&amp;periodas_nuo_in=4&amp;periodas_iki_in=4&amp;rod_id_in=18746&amp;par1_in=&amp;par2_in=&amp;par3_in="/>
    <hyperlink ref="A15" r:id="rId11" display="https://is.vic.lt/pls/vris/ataskAnalize.ataSuvestineRodytiPr?suv_id_in=1590&amp;sekt_in=03&amp;metai_nuo_in=2019&amp;metai_iki_in=2019&amp;periodas_nuo_in=4&amp;periodas_iki_in=4&amp;rod_id_in=18784&amp;par1_in=&amp;par2_in=&amp;par3_in="/>
    <hyperlink ref="A16" r:id="rId12" display="https://is.vic.lt/pls/vris/ataskAnalize.ataSuvestineRodytiPr?suv_id_in=1590&amp;sekt_in=03&amp;metai_nuo_in=2019&amp;metai_iki_in=2019&amp;periodas_nuo_in=4&amp;periodas_iki_in=4&amp;rod_id_in=18786&amp;par1_in=&amp;par2_in=&amp;par3_in="/>
    <hyperlink ref="A17" r:id="rId13" display="https://is.vic.lt/pls/vris/ataskAnalize.ataSuvestineRodytiPr?suv_id_in=1590&amp;sekt_in=03&amp;metai_nuo_in=2019&amp;metai_iki_in=2019&amp;periodas_nuo_in=4&amp;periodas_iki_in=4&amp;rod_id_in=18787&amp;par1_in=&amp;par2_in=&amp;par3_in="/>
    <hyperlink ref="A18" r:id="rId14" display="https://is.vic.lt/pls/vris/ataskAnalize.ataSuvestineRodytiPr?suv_id_in=1590&amp;sekt_in=03&amp;metai_nuo_in=2019&amp;metai_iki_in=2019&amp;periodas_nuo_in=4&amp;periodas_iki_in=4&amp;rod_id_in=18789&amp;par1_in=&amp;par2_in=&amp;par3_in="/>
    <hyperlink ref="A19" r:id="rId15" display="https://is.vic.lt/pls/vris/ataskAnalize.ataSuvestineRodytiPr?suv_id_in=1590&amp;sekt_in=03&amp;metai_nuo_in=2019&amp;metai_iki_in=2019&amp;periodas_nuo_in=4&amp;periodas_iki_in=4&amp;rod_id_in=18790&amp;par1_in=&amp;par2_in=&amp;par3_in="/>
    <hyperlink ref="A20" r:id="rId16" display="https://is.vic.lt/pls/vris/ataskAnalize.ataSuvestineRodytiPr?suv_id_in=1590&amp;sekt_in=03&amp;metai_nuo_in=2019&amp;metai_iki_in=2019&amp;periodas_nuo_in=4&amp;periodas_iki_in=4&amp;rod_id_in=18799&amp;par1_in=&amp;par2_in=&amp;par3_in="/>
    <hyperlink ref="A21" r:id="rId17" display="https://is.vic.lt/pls/vris/ataskAnalize.ataSuvestineRodytiPr?suv_id_in=1590&amp;sekt_in=03&amp;metai_nuo_in=2019&amp;metai_iki_in=2019&amp;periodas_nuo_in=4&amp;periodas_iki_in=4&amp;rod_id_in=18800&amp;par1_in=&amp;par2_in=&amp;par3_in="/>
  </hyperlinks>
  <printOptions/>
  <pageMargins left="0.7" right="0.7" top="0.75" bottom="0.75" header="0.3" footer="0.3"/>
  <pageSetup horizontalDpi="600" verticalDpi="600" orientation="portrait" r:id="rId18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3"/>
  <sheetViews>
    <sheetView zoomScalePageLayoutView="0" workbookViewId="0" topLeftCell="A4">
      <selection activeCell="F27" sqref="F27:F43"/>
    </sheetView>
  </sheetViews>
  <sheetFormatPr defaultColWidth="9.33203125" defaultRowHeight="12.75"/>
  <cols>
    <col min="1" max="1" width="14.5" style="0" customWidth="1"/>
  </cols>
  <sheetData>
    <row r="2" spans="1:11" ht="45" customHeight="1">
      <c r="A2" s="50" t="s">
        <v>48</v>
      </c>
      <c r="B2" s="16" t="s">
        <v>49</v>
      </c>
      <c r="C2" s="16" t="s">
        <v>50</v>
      </c>
      <c r="D2" s="26"/>
      <c r="E2" s="26"/>
      <c r="F2" s="26"/>
      <c r="G2" s="26"/>
      <c r="H2" s="26"/>
      <c r="I2" s="26"/>
      <c r="J2" s="26"/>
      <c r="K2" s="26"/>
    </row>
    <row r="3" spans="1:11" ht="33.75">
      <c r="A3" s="51"/>
      <c r="B3" s="17" t="s">
        <v>51</v>
      </c>
      <c r="C3" s="17" t="s">
        <v>52</v>
      </c>
      <c r="D3" s="27"/>
      <c r="E3" s="27"/>
      <c r="F3" s="27"/>
      <c r="G3" s="27"/>
      <c r="H3" s="27"/>
      <c r="I3" s="27"/>
      <c r="J3" s="27"/>
      <c r="K3" s="27"/>
    </row>
    <row r="4" spans="1:3" ht="12.75">
      <c r="A4" s="52"/>
      <c r="B4" s="18"/>
      <c r="C4" s="18"/>
    </row>
    <row r="5" spans="1:6" s="22" customFormat="1" ht="12.75">
      <c r="A5" s="19" t="s">
        <v>22</v>
      </c>
      <c r="B5" s="20">
        <v>3.009</v>
      </c>
      <c r="C5" s="20">
        <v>3.098</v>
      </c>
      <c r="E5" s="28">
        <f>B5*1000</f>
        <v>3009</v>
      </c>
      <c r="F5" s="28">
        <f>C5*1000</f>
        <v>3098</v>
      </c>
    </row>
    <row r="6" spans="1:6" s="22" customFormat="1" ht="12.75">
      <c r="A6" s="19" t="s">
        <v>23</v>
      </c>
      <c r="B6" s="20">
        <v>4.004</v>
      </c>
      <c r="C6" s="20">
        <v>4.222</v>
      </c>
      <c r="E6" s="28">
        <f aca="true" t="shared" si="0" ref="E6:E21">B6*1000</f>
        <v>4003.9999999999995</v>
      </c>
      <c r="F6" s="28">
        <f aca="true" t="shared" si="1" ref="F6:F21">C6*1000</f>
        <v>4222</v>
      </c>
    </row>
    <row r="7" spans="1:6" s="22" customFormat="1" ht="12.75">
      <c r="A7" s="19" t="s">
        <v>24</v>
      </c>
      <c r="B7" s="20">
        <v>3.635</v>
      </c>
      <c r="C7" s="20">
        <v>2.129</v>
      </c>
      <c r="E7" s="28">
        <f t="shared" si="0"/>
        <v>3635</v>
      </c>
      <c r="F7" s="28">
        <f t="shared" si="1"/>
        <v>2129</v>
      </c>
    </row>
    <row r="8" spans="1:6" s="22" customFormat="1" ht="12.75">
      <c r="A8" s="19" t="s">
        <v>25</v>
      </c>
      <c r="B8" s="20">
        <v>1.622</v>
      </c>
      <c r="C8" s="20">
        <v>1.639</v>
      </c>
      <c r="E8" s="28">
        <f t="shared" si="0"/>
        <v>1622</v>
      </c>
      <c r="F8" s="28">
        <f t="shared" si="1"/>
        <v>1639</v>
      </c>
    </row>
    <row r="9" spans="1:6" s="22" customFormat="1" ht="12.75">
      <c r="A9" s="19" t="s">
        <v>26</v>
      </c>
      <c r="B9" s="20">
        <v>2.237</v>
      </c>
      <c r="C9" s="20">
        <v>2.09</v>
      </c>
      <c r="E9" s="28">
        <f t="shared" si="0"/>
        <v>2237</v>
      </c>
      <c r="F9" s="28">
        <f t="shared" si="1"/>
        <v>2090</v>
      </c>
    </row>
    <row r="10" spans="1:6" s="22" customFormat="1" ht="12.75">
      <c r="A10" s="19" t="s">
        <v>27</v>
      </c>
      <c r="B10" s="20">
        <v>2.425</v>
      </c>
      <c r="C10" s="20">
        <v>1.522</v>
      </c>
      <c r="E10" s="28">
        <f t="shared" si="0"/>
        <v>2425</v>
      </c>
      <c r="F10" s="28">
        <f t="shared" si="1"/>
        <v>1522</v>
      </c>
    </row>
    <row r="11" spans="1:6" s="22" customFormat="1" ht="12.75">
      <c r="A11" s="19" t="s">
        <v>28</v>
      </c>
      <c r="B11" s="20">
        <v>2.776</v>
      </c>
      <c r="C11" s="20">
        <v>1.116</v>
      </c>
      <c r="E11" s="28">
        <f t="shared" si="0"/>
        <v>2776</v>
      </c>
      <c r="F11" s="28">
        <f t="shared" si="1"/>
        <v>1116</v>
      </c>
    </row>
    <row r="12" spans="1:6" s="22" customFormat="1" ht="12.75">
      <c r="A12" s="19" t="s">
        <v>29</v>
      </c>
      <c r="B12" s="20">
        <v>1.774</v>
      </c>
      <c r="C12" s="20">
        <v>1.673</v>
      </c>
      <c r="E12" s="28">
        <f t="shared" si="0"/>
        <v>1774</v>
      </c>
      <c r="F12" s="28">
        <f t="shared" si="1"/>
        <v>1673</v>
      </c>
    </row>
    <row r="13" spans="1:6" s="22" customFormat="1" ht="12.75">
      <c r="A13" s="19" t="s">
        <v>30</v>
      </c>
      <c r="B13" s="20">
        <v>5.206</v>
      </c>
      <c r="C13" s="20"/>
      <c r="E13" s="28">
        <f t="shared" si="0"/>
        <v>5206</v>
      </c>
      <c r="F13" s="28">
        <f t="shared" si="1"/>
        <v>0</v>
      </c>
    </row>
    <row r="14" spans="1:6" s="22" customFormat="1" ht="12.75">
      <c r="A14" s="19" t="s">
        <v>31</v>
      </c>
      <c r="B14" s="20">
        <v>0.613</v>
      </c>
      <c r="C14" s="20">
        <v>0.644</v>
      </c>
      <c r="E14" s="28">
        <f t="shared" si="0"/>
        <v>613</v>
      </c>
      <c r="F14" s="28">
        <f t="shared" si="1"/>
        <v>644</v>
      </c>
    </row>
    <row r="15" spans="1:6" s="22" customFormat="1" ht="12.75">
      <c r="A15" s="19" t="s">
        <v>32</v>
      </c>
      <c r="B15" s="20">
        <v>4.363</v>
      </c>
      <c r="C15" s="20">
        <v>7.043</v>
      </c>
      <c r="E15" s="28">
        <f t="shared" si="0"/>
        <v>4363</v>
      </c>
      <c r="F15" s="28">
        <f t="shared" si="1"/>
        <v>7043</v>
      </c>
    </row>
    <row r="16" spans="1:6" s="22" customFormat="1" ht="12.75">
      <c r="A16" s="19" t="s">
        <v>33</v>
      </c>
      <c r="B16" s="20">
        <v>4.395</v>
      </c>
      <c r="C16" s="20">
        <v>4.554</v>
      </c>
      <c r="E16" s="28">
        <f t="shared" si="0"/>
        <v>4395</v>
      </c>
      <c r="F16" s="28">
        <f t="shared" si="1"/>
        <v>4554</v>
      </c>
    </row>
    <row r="17" spans="1:6" s="22" customFormat="1" ht="12.75">
      <c r="A17" s="19" t="s">
        <v>34</v>
      </c>
      <c r="B17" s="20">
        <v>10.139</v>
      </c>
      <c r="C17" s="20">
        <v>16.36</v>
      </c>
      <c r="E17" s="28">
        <f t="shared" si="0"/>
        <v>10139</v>
      </c>
      <c r="F17" s="28">
        <f t="shared" si="1"/>
        <v>16360</v>
      </c>
    </row>
    <row r="18" spans="1:6" s="22" customFormat="1" ht="12.75">
      <c r="A18" s="19" t="s">
        <v>35</v>
      </c>
      <c r="B18" s="20">
        <v>2.497</v>
      </c>
      <c r="C18" s="20">
        <v>3.012</v>
      </c>
      <c r="E18" s="28">
        <f t="shared" si="0"/>
        <v>2497</v>
      </c>
      <c r="F18" s="28">
        <f t="shared" si="1"/>
        <v>3012</v>
      </c>
    </row>
    <row r="19" spans="1:6" s="22" customFormat="1" ht="12.75">
      <c r="A19" s="19" t="s">
        <v>36</v>
      </c>
      <c r="B19" s="20">
        <v>2.571</v>
      </c>
      <c r="C19" s="20">
        <v>2.315</v>
      </c>
      <c r="E19" s="28">
        <f t="shared" si="0"/>
        <v>2571</v>
      </c>
      <c r="F19" s="28">
        <f t="shared" si="1"/>
        <v>2315</v>
      </c>
    </row>
    <row r="20" spans="1:6" s="22" customFormat="1" ht="12.75">
      <c r="A20" s="19" t="s">
        <v>37</v>
      </c>
      <c r="B20" s="20">
        <v>2.652</v>
      </c>
      <c r="C20" s="20">
        <v>2.938</v>
      </c>
      <c r="E20" s="28">
        <f t="shared" si="0"/>
        <v>2652</v>
      </c>
      <c r="F20" s="28">
        <f t="shared" si="1"/>
        <v>2938</v>
      </c>
    </row>
    <row r="21" spans="1:6" s="22" customFormat="1" ht="12.75">
      <c r="A21" s="19" t="s">
        <v>38</v>
      </c>
      <c r="B21" s="20">
        <v>3.841</v>
      </c>
      <c r="C21" s="20">
        <v>3.91</v>
      </c>
      <c r="E21" s="28">
        <f t="shared" si="0"/>
        <v>3841</v>
      </c>
      <c r="F21" s="28">
        <f t="shared" si="1"/>
        <v>3910</v>
      </c>
    </row>
    <row r="24" spans="1:3" ht="45" customHeight="1">
      <c r="A24" s="50" t="s">
        <v>48</v>
      </c>
      <c r="B24" s="53" t="s">
        <v>57</v>
      </c>
      <c r="C24" s="16" t="s">
        <v>49</v>
      </c>
    </row>
    <row r="25" spans="1:3" ht="22.5">
      <c r="A25" s="51"/>
      <c r="B25" s="54"/>
      <c r="C25" s="17" t="s">
        <v>51</v>
      </c>
    </row>
    <row r="26" spans="1:3" ht="12.75">
      <c r="A26" s="52"/>
      <c r="B26" s="55"/>
      <c r="C26" s="18"/>
    </row>
    <row r="27" spans="1:10" s="22" customFormat="1" ht="12.75">
      <c r="A27" s="19" t="s">
        <v>22</v>
      </c>
      <c r="B27" s="20">
        <v>3.089</v>
      </c>
      <c r="C27" s="20">
        <v>3.009</v>
      </c>
      <c r="E27" s="25">
        <f>B27*1000</f>
        <v>3089</v>
      </c>
      <c r="F27" s="25">
        <f>C27*1000</f>
        <v>3009</v>
      </c>
      <c r="H27" s="22">
        <f>E5/E27</f>
        <v>0.9741016510197474</v>
      </c>
      <c r="J27" s="22">
        <f>F5/F27</f>
        <v>1.0295779328680625</v>
      </c>
    </row>
    <row r="28" spans="1:10" s="22" customFormat="1" ht="12.75">
      <c r="A28" s="19" t="s">
        <v>23</v>
      </c>
      <c r="B28" s="20">
        <v>4.131</v>
      </c>
      <c r="C28" s="20">
        <v>4.004</v>
      </c>
      <c r="E28" s="25">
        <f aca="true" t="shared" si="2" ref="E28:E43">B28*1000</f>
        <v>4131</v>
      </c>
      <c r="F28" s="25">
        <f aca="true" t="shared" si="3" ref="F28:F43">C28*1000</f>
        <v>4003.9999999999995</v>
      </c>
      <c r="H28" s="22">
        <f aca="true" t="shared" si="4" ref="H28:H43">E6/E28</f>
        <v>0.9692568385378841</v>
      </c>
      <c r="J28" s="22">
        <f aca="true" t="shared" si="5" ref="J28:J43">F6/F28</f>
        <v>1.0544455544455547</v>
      </c>
    </row>
    <row r="29" spans="1:10" s="22" customFormat="1" ht="12.75">
      <c r="A29" s="19" t="s">
        <v>24</v>
      </c>
      <c r="B29" s="20">
        <v>2.36</v>
      </c>
      <c r="C29" s="20">
        <v>3.635</v>
      </c>
      <c r="E29" s="25">
        <f t="shared" si="2"/>
        <v>2360</v>
      </c>
      <c r="F29" s="25">
        <f t="shared" si="3"/>
        <v>3635</v>
      </c>
      <c r="H29" s="22">
        <f t="shared" si="4"/>
        <v>1.5402542372881356</v>
      </c>
      <c r="J29" s="22">
        <f t="shared" si="5"/>
        <v>0.5856946354883081</v>
      </c>
    </row>
    <row r="30" spans="1:10" s="22" customFormat="1" ht="13.5" customHeight="1">
      <c r="A30" s="19" t="s">
        <v>25</v>
      </c>
      <c r="B30" s="20">
        <v>1.622</v>
      </c>
      <c r="C30" s="20">
        <v>1.622</v>
      </c>
      <c r="E30" s="25">
        <f t="shared" si="2"/>
        <v>1622</v>
      </c>
      <c r="F30" s="25">
        <f t="shared" si="3"/>
        <v>1622</v>
      </c>
      <c r="H30" s="22">
        <f t="shared" si="4"/>
        <v>1</v>
      </c>
      <c r="J30" s="22">
        <f t="shared" si="5"/>
        <v>1.0104808877928484</v>
      </c>
    </row>
    <row r="31" spans="1:10" s="22" customFormat="1" ht="12.75">
      <c r="A31" s="19" t="s">
        <v>26</v>
      </c>
      <c r="B31" s="20">
        <v>2.229</v>
      </c>
      <c r="C31" s="20">
        <v>2.237</v>
      </c>
      <c r="E31" s="25">
        <f t="shared" si="2"/>
        <v>2229</v>
      </c>
      <c r="F31" s="25">
        <f t="shared" si="3"/>
        <v>2237</v>
      </c>
      <c r="H31" s="22">
        <f t="shared" si="4"/>
        <v>1.0035890533871692</v>
      </c>
      <c r="J31" s="22">
        <f t="shared" si="5"/>
        <v>0.9342869915064819</v>
      </c>
    </row>
    <row r="32" spans="1:10" s="22" customFormat="1" ht="12.75">
      <c r="A32" s="19" t="s">
        <v>27</v>
      </c>
      <c r="B32" s="20">
        <v>2.378</v>
      </c>
      <c r="C32" s="20">
        <v>2.425</v>
      </c>
      <c r="E32" s="25">
        <f t="shared" si="2"/>
        <v>2378</v>
      </c>
      <c r="F32" s="25">
        <f t="shared" si="3"/>
        <v>2425</v>
      </c>
      <c r="H32" s="22">
        <f t="shared" si="4"/>
        <v>1.0197645079899076</v>
      </c>
      <c r="J32" s="22">
        <f t="shared" si="5"/>
        <v>0.6276288659793814</v>
      </c>
    </row>
    <row r="33" spans="1:10" s="22" customFormat="1" ht="12.75">
      <c r="A33" s="19" t="s">
        <v>28</v>
      </c>
      <c r="B33" s="20">
        <v>1.461</v>
      </c>
      <c r="C33" s="20">
        <v>2.776</v>
      </c>
      <c r="E33" s="25">
        <f t="shared" si="2"/>
        <v>1461</v>
      </c>
      <c r="F33" s="25">
        <f t="shared" si="3"/>
        <v>2776</v>
      </c>
      <c r="H33" s="22">
        <f t="shared" si="4"/>
        <v>1.9000684462696784</v>
      </c>
      <c r="J33" s="22">
        <f t="shared" si="5"/>
        <v>0.4020172910662824</v>
      </c>
    </row>
    <row r="34" spans="1:10" s="22" customFormat="1" ht="12.75">
      <c r="A34" s="19" t="s">
        <v>29</v>
      </c>
      <c r="B34" s="20">
        <v>1.727</v>
      </c>
      <c r="C34" s="20">
        <v>1.774</v>
      </c>
      <c r="E34" s="25">
        <f t="shared" si="2"/>
        <v>1727</v>
      </c>
      <c r="F34" s="25">
        <f t="shared" si="3"/>
        <v>1774</v>
      </c>
      <c r="H34" s="22">
        <f t="shared" si="4"/>
        <v>1.0272148233931673</v>
      </c>
      <c r="J34" s="22">
        <f t="shared" si="5"/>
        <v>0.9430665163472379</v>
      </c>
    </row>
    <row r="35" spans="1:10" s="22" customFormat="1" ht="12.75">
      <c r="A35" s="19" t="s">
        <v>30</v>
      </c>
      <c r="B35" s="20">
        <v>5.206</v>
      </c>
      <c r="C35" s="20">
        <v>5.206</v>
      </c>
      <c r="E35" s="25">
        <f t="shared" si="2"/>
        <v>5206</v>
      </c>
      <c r="F35" s="25">
        <f t="shared" si="3"/>
        <v>5206</v>
      </c>
      <c r="H35" s="22">
        <f t="shared" si="4"/>
        <v>1</v>
      </c>
      <c r="J35" s="22">
        <f t="shared" si="5"/>
        <v>0</v>
      </c>
    </row>
    <row r="36" spans="1:10" s="22" customFormat="1" ht="12.75">
      <c r="A36" s="19" t="s">
        <v>31</v>
      </c>
      <c r="B36" s="20">
        <v>0.621</v>
      </c>
      <c r="C36" s="20">
        <v>0.613</v>
      </c>
      <c r="E36" s="25">
        <f t="shared" si="2"/>
        <v>621</v>
      </c>
      <c r="F36" s="25">
        <f t="shared" si="3"/>
        <v>613</v>
      </c>
      <c r="H36" s="22">
        <f t="shared" si="4"/>
        <v>0.9871175523349437</v>
      </c>
      <c r="J36" s="22">
        <f t="shared" si="5"/>
        <v>1.0505709624796085</v>
      </c>
    </row>
    <row r="37" spans="1:10" s="22" customFormat="1" ht="12.75">
      <c r="A37" s="19" t="s">
        <v>32</v>
      </c>
      <c r="B37" s="20">
        <v>4.511</v>
      </c>
      <c r="C37" s="20">
        <v>4.363</v>
      </c>
      <c r="E37" s="25">
        <f t="shared" si="2"/>
        <v>4511</v>
      </c>
      <c r="F37" s="25">
        <f t="shared" si="3"/>
        <v>4363</v>
      </c>
      <c r="H37" s="22">
        <f t="shared" si="4"/>
        <v>0.9671913101307914</v>
      </c>
      <c r="J37" s="22">
        <f t="shared" si="5"/>
        <v>1.6142562457024983</v>
      </c>
    </row>
    <row r="38" spans="1:10" s="22" customFormat="1" ht="12.75">
      <c r="A38" s="19" t="s">
        <v>33</v>
      </c>
      <c r="B38" s="20">
        <v>4.41</v>
      </c>
      <c r="C38" s="20">
        <v>4.395</v>
      </c>
      <c r="E38" s="25">
        <f t="shared" si="2"/>
        <v>4410</v>
      </c>
      <c r="F38" s="25">
        <f t="shared" si="3"/>
        <v>4395</v>
      </c>
      <c r="H38" s="22">
        <f t="shared" si="4"/>
        <v>0.9965986394557823</v>
      </c>
      <c r="J38" s="22">
        <f t="shared" si="5"/>
        <v>1.0361774744027303</v>
      </c>
    </row>
    <row r="39" spans="1:10" s="22" customFormat="1" ht="12.75">
      <c r="A39" s="19" t="s">
        <v>34</v>
      </c>
      <c r="B39" s="20">
        <v>13.161</v>
      </c>
      <c r="C39" s="20">
        <v>10.139</v>
      </c>
      <c r="E39" s="25">
        <f t="shared" si="2"/>
        <v>13161</v>
      </c>
      <c r="F39" s="25">
        <f t="shared" si="3"/>
        <v>10139</v>
      </c>
      <c r="H39" s="22">
        <f t="shared" si="4"/>
        <v>0.7703821898032065</v>
      </c>
      <c r="J39" s="22">
        <f t="shared" si="5"/>
        <v>1.6135713581221027</v>
      </c>
    </row>
    <row r="40" spans="1:10" s="22" customFormat="1" ht="12.75">
      <c r="A40" s="19" t="s">
        <v>35</v>
      </c>
      <c r="B40" s="20">
        <v>2.519</v>
      </c>
      <c r="C40" s="20">
        <v>2.497</v>
      </c>
      <c r="E40" s="25">
        <f t="shared" si="2"/>
        <v>2519</v>
      </c>
      <c r="F40" s="25">
        <f t="shared" si="3"/>
        <v>2497</v>
      </c>
      <c r="H40" s="22">
        <f t="shared" si="4"/>
        <v>0.9912663755458515</v>
      </c>
      <c r="J40" s="22">
        <f t="shared" si="5"/>
        <v>1.2062474969963957</v>
      </c>
    </row>
    <row r="41" spans="1:10" s="22" customFormat="1" ht="12.75">
      <c r="A41" s="19" t="s">
        <v>36</v>
      </c>
      <c r="B41" s="20">
        <v>2.51</v>
      </c>
      <c r="C41" s="20">
        <v>2.571</v>
      </c>
      <c r="E41" s="25">
        <f t="shared" si="2"/>
        <v>2510</v>
      </c>
      <c r="F41" s="25">
        <f t="shared" si="3"/>
        <v>2571</v>
      </c>
      <c r="H41" s="22">
        <f t="shared" si="4"/>
        <v>1.0243027888446214</v>
      </c>
      <c r="J41" s="22">
        <f t="shared" si="5"/>
        <v>0.9004278490859587</v>
      </c>
    </row>
    <row r="42" spans="1:10" s="22" customFormat="1" ht="12.75">
      <c r="A42" s="19" t="s">
        <v>37</v>
      </c>
      <c r="B42" s="20">
        <v>2.671</v>
      </c>
      <c r="C42" s="20">
        <v>2.652</v>
      </c>
      <c r="E42" s="25">
        <f t="shared" si="2"/>
        <v>2671</v>
      </c>
      <c r="F42" s="25">
        <f t="shared" si="3"/>
        <v>2652</v>
      </c>
      <c r="H42" s="22">
        <f t="shared" si="4"/>
        <v>0.9928865593410707</v>
      </c>
      <c r="J42" s="22">
        <f t="shared" si="5"/>
        <v>1.107843137254902</v>
      </c>
    </row>
    <row r="43" spans="1:10" s="22" customFormat="1" ht="12.75">
      <c r="A43" s="19" t="s">
        <v>38</v>
      </c>
      <c r="B43" s="20">
        <v>3.904</v>
      </c>
      <c r="C43" s="20">
        <v>3.841</v>
      </c>
      <c r="E43" s="25">
        <f t="shared" si="2"/>
        <v>3904</v>
      </c>
      <c r="F43" s="25">
        <f t="shared" si="3"/>
        <v>3841</v>
      </c>
      <c r="H43" s="22">
        <f t="shared" si="4"/>
        <v>0.9838627049180327</v>
      </c>
      <c r="J43" s="22">
        <f t="shared" si="5"/>
        <v>1.0179640718562875</v>
      </c>
    </row>
  </sheetData>
  <sheetProtection/>
  <mergeCells count="3">
    <mergeCell ref="B24:B26"/>
    <mergeCell ref="A2:A4"/>
    <mergeCell ref="A24:A26"/>
  </mergeCells>
  <hyperlinks>
    <hyperlink ref="A5" r:id="rId1" display="https://is.vic.lt/pls/vris/ataskAnalize.ataSuvestineRodytiPr?suv_id_in=1590&amp;sekt_in=03&amp;metai_nuo_in=2019&amp;metai_iki_in=2019&amp;periodas_nuo_in=3&amp;periodas_iki_in=3&amp;rod_id_in=87293&amp;par1_in=&amp;par2_in=&amp;par3_in="/>
    <hyperlink ref="A6" r:id="rId2" display="https://is.vic.lt/pls/vris/ataskAnalize.ataSuvestineRodytiPr?suv_id_in=1590&amp;sekt_in=03&amp;metai_nuo_in=2019&amp;metai_iki_in=2019&amp;periodas_nuo_in=3&amp;periodas_iki_in=3&amp;rod_id_in=87294&amp;par1_in=&amp;par2_in=&amp;par3_in="/>
    <hyperlink ref="A8" r:id="rId3" display="https://is.vic.lt/pls/vris/ataskAnalize.ataSuvestineRodytiPr?suv_id_in=1590&amp;sekt_in=03&amp;metai_nuo_in=2019&amp;metai_iki_in=2019&amp;periodas_nuo_in=3&amp;periodas_iki_in=3&amp;rod_id_in=87295&amp;par1_in=&amp;par2_in=&amp;par3_in="/>
    <hyperlink ref="A9" r:id="rId4" display="https://is.vic.lt/pls/vris/ataskAnalize.ataSuvestineRodytiPr?suv_id_in=1590&amp;sekt_in=03&amp;metai_nuo_in=2019&amp;metai_iki_in=2019&amp;periodas_nuo_in=3&amp;periodas_iki_in=3&amp;rod_id_in=18742&amp;par1_in=&amp;par2_in=&amp;par3_in="/>
    <hyperlink ref="A10" r:id="rId5" display="https://is.vic.lt/pls/vris/ataskAnalize.ataSuvestineRodytiPr?suv_id_in=1590&amp;sekt_in=03&amp;metai_nuo_in=2019&amp;metai_iki_in=2019&amp;periodas_nuo_in=3&amp;periodas_iki_in=3&amp;rod_id_in=18743&amp;par1_in=&amp;par2_in=&amp;par3_in="/>
    <hyperlink ref="A13" r:id="rId6" display="https://is.vic.lt/pls/vris/ataskAnalize.ataSuvestineRodytiPr?suv_id_in=1590&amp;sekt_in=03&amp;metai_nuo_in=2019&amp;metai_iki_in=2019&amp;periodas_nuo_in=3&amp;periodas_iki_in=3&amp;rod_id_in=18747&amp;par1_in=&amp;par2_in=&amp;par3_in="/>
    <hyperlink ref="A7" r:id="rId7" display="https://is.vic.lt/pls/vris/ataskAnalize.ataSuvestineRodytiPr?suv_id_in=1590&amp;sekt_in=03&amp;metai_nuo_in=2019&amp;metai_iki_in=2019&amp;periodas_nuo_in=3&amp;periodas_iki_in=3&amp;rod_id_in=18740&amp;par1_in=&amp;par2_in=&amp;par3_in="/>
    <hyperlink ref="A14" r:id="rId8" display="https://is.vic.lt/pls/vris/ataskAnalize.ataSuvestineRodytiPr?suv_id_in=1590&amp;sekt_in=03&amp;metai_nuo_in=2019&amp;metai_iki_in=2019&amp;periodas_nuo_in=3&amp;periodas_iki_in=3&amp;rod_id_in=18753&amp;par1_in=&amp;par2_in=&amp;par3_in="/>
    <hyperlink ref="A11" r:id="rId9" display="https://is.vic.lt/pls/vris/ataskAnalize.ataSuvestineRodytiPr?suv_id_in=1590&amp;sekt_in=03&amp;metai_nuo_in=2019&amp;metai_iki_in=2019&amp;periodas_nuo_in=3&amp;periodas_iki_in=3&amp;rod_id_in=18745&amp;par1_in=&amp;par2_in=&amp;par3_in="/>
    <hyperlink ref="A12" r:id="rId10" display="https://is.vic.lt/pls/vris/ataskAnalize.ataSuvestineRodytiPr?suv_id_in=1590&amp;sekt_in=03&amp;metai_nuo_in=2019&amp;metai_iki_in=2019&amp;periodas_nuo_in=3&amp;periodas_iki_in=3&amp;rod_id_in=18746&amp;par1_in=&amp;par2_in=&amp;par3_in="/>
    <hyperlink ref="A15" r:id="rId11" display="https://is.vic.lt/pls/vris/ataskAnalize.ataSuvestineRodytiPr?suv_id_in=1590&amp;sekt_in=03&amp;metai_nuo_in=2019&amp;metai_iki_in=2019&amp;periodas_nuo_in=3&amp;periodas_iki_in=3&amp;rod_id_in=18784&amp;par1_in=&amp;par2_in=&amp;par3_in="/>
    <hyperlink ref="A16" r:id="rId12" display="https://is.vic.lt/pls/vris/ataskAnalize.ataSuvestineRodytiPr?suv_id_in=1590&amp;sekt_in=03&amp;metai_nuo_in=2019&amp;metai_iki_in=2019&amp;periodas_nuo_in=3&amp;periodas_iki_in=3&amp;rod_id_in=18786&amp;par1_in=&amp;par2_in=&amp;par3_in="/>
    <hyperlink ref="A17" r:id="rId13" display="https://is.vic.lt/pls/vris/ataskAnalize.ataSuvestineRodytiPr?suv_id_in=1590&amp;sekt_in=03&amp;metai_nuo_in=2019&amp;metai_iki_in=2019&amp;periodas_nuo_in=3&amp;periodas_iki_in=3&amp;rod_id_in=18787&amp;par1_in=&amp;par2_in=&amp;par3_in="/>
    <hyperlink ref="A18" r:id="rId14" display="https://is.vic.lt/pls/vris/ataskAnalize.ataSuvestineRodytiPr?suv_id_in=1590&amp;sekt_in=03&amp;metai_nuo_in=2019&amp;metai_iki_in=2019&amp;periodas_nuo_in=3&amp;periodas_iki_in=3&amp;rod_id_in=18789&amp;par1_in=&amp;par2_in=&amp;par3_in="/>
    <hyperlink ref="A19" r:id="rId15" display="https://is.vic.lt/pls/vris/ataskAnalize.ataSuvestineRodytiPr?suv_id_in=1590&amp;sekt_in=03&amp;metai_nuo_in=2019&amp;metai_iki_in=2019&amp;periodas_nuo_in=3&amp;periodas_iki_in=3&amp;rod_id_in=18790&amp;par1_in=&amp;par2_in=&amp;par3_in="/>
    <hyperlink ref="A20" r:id="rId16" display="https://is.vic.lt/pls/vris/ataskAnalize.ataSuvestineRodytiPr?suv_id_in=1590&amp;sekt_in=03&amp;metai_nuo_in=2019&amp;metai_iki_in=2019&amp;periodas_nuo_in=3&amp;periodas_iki_in=3&amp;rod_id_in=18799&amp;par1_in=&amp;par2_in=&amp;par3_in="/>
    <hyperlink ref="A21" r:id="rId17" display="https://is.vic.lt/pls/vris/ataskAnalize.ataSuvestineRodytiPr?suv_id_in=1590&amp;sekt_in=03&amp;metai_nuo_in=2019&amp;metai_iki_in=2019&amp;periodas_nuo_in=3&amp;periodas_iki_in=3&amp;rod_id_in=18800&amp;par1_in=&amp;par2_in=&amp;par3_in="/>
    <hyperlink ref="A27" r:id="rId18" display="https://is.vic.lt/pls/vris/ataskAnalize.ataSuvestineRodytiPr?suv_id_in=1590&amp;sekt_in=03&amp;metai_nuo_in=2019&amp;metai_iki_in=2019&amp;periodas_nuo_in=3&amp;periodas_iki_in=3&amp;rod_id_in=87293&amp;par1_in=&amp;par2_in=&amp;par3_in="/>
    <hyperlink ref="A28" r:id="rId19" display="https://is.vic.lt/pls/vris/ataskAnalize.ataSuvestineRodytiPr?suv_id_in=1590&amp;sekt_in=03&amp;metai_nuo_in=2019&amp;metai_iki_in=2019&amp;periodas_nuo_in=3&amp;periodas_iki_in=3&amp;rod_id_in=87294&amp;par1_in=&amp;par2_in=&amp;par3_in="/>
    <hyperlink ref="A30" r:id="rId20" display="https://is.vic.lt/pls/vris/ataskAnalize.ataSuvestineRodytiPr?suv_id_in=1590&amp;sekt_in=03&amp;metai_nuo_in=2019&amp;metai_iki_in=2019&amp;periodas_nuo_in=3&amp;periodas_iki_in=3&amp;rod_id_in=87295&amp;par1_in=&amp;par2_in=&amp;par3_in="/>
    <hyperlink ref="A31" r:id="rId21" display="https://is.vic.lt/pls/vris/ataskAnalize.ataSuvestineRodytiPr?suv_id_in=1590&amp;sekt_in=03&amp;metai_nuo_in=2019&amp;metai_iki_in=2019&amp;periodas_nuo_in=3&amp;periodas_iki_in=3&amp;rod_id_in=18742&amp;par1_in=&amp;par2_in=&amp;par3_in="/>
    <hyperlink ref="A32" r:id="rId22" display="https://is.vic.lt/pls/vris/ataskAnalize.ataSuvestineRodytiPr?suv_id_in=1590&amp;sekt_in=03&amp;metai_nuo_in=2019&amp;metai_iki_in=2019&amp;periodas_nuo_in=3&amp;periodas_iki_in=3&amp;rod_id_in=18743&amp;par1_in=&amp;par2_in=&amp;par3_in="/>
    <hyperlink ref="A35" r:id="rId23" display="https://is.vic.lt/pls/vris/ataskAnalize.ataSuvestineRodytiPr?suv_id_in=1590&amp;sekt_in=03&amp;metai_nuo_in=2019&amp;metai_iki_in=2019&amp;periodas_nuo_in=3&amp;periodas_iki_in=3&amp;rod_id_in=18747&amp;par1_in=&amp;par2_in=&amp;par3_in="/>
    <hyperlink ref="A36" r:id="rId24" display="https://is.vic.lt/pls/vris/ataskAnalize.ataSuvestineRodytiPr?suv_id_in=1590&amp;sekt_in=03&amp;metai_nuo_in=2019&amp;metai_iki_in=2019&amp;periodas_nuo_in=3&amp;periodas_iki_in=3&amp;rod_id_in=18753&amp;par1_in=&amp;par2_in=&amp;par3_in="/>
    <hyperlink ref="A29" r:id="rId25" display="https://is.vic.lt/pls/vris/ataskAnalize.ataSuvestineRodytiPr?suv_id_in=1590&amp;sekt_in=03&amp;metai_nuo_in=2019&amp;metai_iki_in=2019&amp;periodas_nuo_in=3&amp;periodas_iki_in=3&amp;rod_id_in=18740&amp;par1_in=&amp;par2_in=&amp;par3_in="/>
    <hyperlink ref="A33" r:id="rId26" display="https://is.vic.lt/pls/vris/ataskAnalize.ataSuvestineRodytiPr?suv_id_in=1590&amp;sekt_in=03&amp;metai_nuo_in=2019&amp;metai_iki_in=2019&amp;periodas_nuo_in=3&amp;periodas_iki_in=3&amp;rod_id_in=18745&amp;par1_in=&amp;par2_in=&amp;par3_in="/>
    <hyperlink ref="A34" r:id="rId27" display="https://is.vic.lt/pls/vris/ataskAnalize.ataSuvestineRodytiPr?suv_id_in=1590&amp;sekt_in=03&amp;metai_nuo_in=2019&amp;metai_iki_in=2019&amp;periodas_nuo_in=3&amp;periodas_iki_in=3&amp;rod_id_in=18746&amp;par1_in=&amp;par2_in=&amp;par3_in="/>
    <hyperlink ref="A37" r:id="rId28" display="https://is.vic.lt/pls/vris/ataskAnalize.ataSuvestineRodytiPr?suv_id_in=1590&amp;sekt_in=03&amp;metai_nuo_in=2019&amp;metai_iki_in=2019&amp;periodas_nuo_in=3&amp;periodas_iki_in=3&amp;rod_id_in=18784&amp;par1_in=&amp;par2_in=&amp;par3_in="/>
    <hyperlink ref="A38" r:id="rId29" display="https://is.vic.lt/pls/vris/ataskAnalize.ataSuvestineRodytiPr?suv_id_in=1590&amp;sekt_in=03&amp;metai_nuo_in=2019&amp;metai_iki_in=2019&amp;periodas_nuo_in=3&amp;periodas_iki_in=3&amp;rod_id_in=18786&amp;par1_in=&amp;par2_in=&amp;par3_in="/>
    <hyperlink ref="A39" r:id="rId30" display="https://is.vic.lt/pls/vris/ataskAnalize.ataSuvestineRodytiPr?suv_id_in=1590&amp;sekt_in=03&amp;metai_nuo_in=2019&amp;metai_iki_in=2019&amp;periodas_nuo_in=3&amp;periodas_iki_in=3&amp;rod_id_in=18787&amp;par1_in=&amp;par2_in=&amp;par3_in="/>
    <hyperlink ref="A40" r:id="rId31" display="https://is.vic.lt/pls/vris/ataskAnalize.ataSuvestineRodytiPr?suv_id_in=1590&amp;sekt_in=03&amp;metai_nuo_in=2019&amp;metai_iki_in=2019&amp;periodas_nuo_in=3&amp;periodas_iki_in=3&amp;rod_id_in=18789&amp;par1_in=&amp;par2_in=&amp;par3_in="/>
    <hyperlink ref="A41" r:id="rId32" display="https://is.vic.lt/pls/vris/ataskAnalize.ataSuvestineRodytiPr?suv_id_in=1590&amp;sekt_in=03&amp;metai_nuo_in=2019&amp;metai_iki_in=2019&amp;periodas_nuo_in=3&amp;periodas_iki_in=3&amp;rod_id_in=18790&amp;par1_in=&amp;par2_in=&amp;par3_in="/>
    <hyperlink ref="A42" r:id="rId33" display="https://is.vic.lt/pls/vris/ataskAnalize.ataSuvestineRodytiPr?suv_id_in=1590&amp;sekt_in=03&amp;metai_nuo_in=2019&amp;metai_iki_in=2019&amp;periodas_nuo_in=3&amp;periodas_iki_in=3&amp;rod_id_in=18799&amp;par1_in=&amp;par2_in=&amp;par3_in="/>
    <hyperlink ref="A43" r:id="rId34" display="https://is.vic.lt/pls/vris/ataskAnalize.ataSuvestineRodytiPr?suv_id_in=1590&amp;sekt_in=03&amp;metai_nuo_in=2019&amp;metai_iki_in=2019&amp;periodas_nuo_in=3&amp;periodas_iki_in=3&amp;rod_id_in=18800&amp;par1_in=&amp;par2_in=&amp;par3_in="/>
  </hyperlinks>
  <printOptions/>
  <pageMargins left="0.7" right="0.7" top="0.75" bottom="0.75" header="0.3" footer="0.3"/>
  <pageSetup horizontalDpi="600" verticalDpi="600" orientation="portrait" paperSize="9" r:id="rId36"/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2018-11-29T07:17:25Z</cp:lastPrinted>
  <dcterms:created xsi:type="dcterms:W3CDTF">2007-04-02T11:17:39Z</dcterms:created>
  <dcterms:modified xsi:type="dcterms:W3CDTF">2019-05-30T07:51:29Z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