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49_51" sheetId="1" r:id="rId1"/>
  </sheets>
  <definedNames/>
  <calcPr fullCalcOnLoad="1"/>
</workbook>
</file>

<file path=xl/sharedStrings.xml><?xml version="1.0" encoding="utf-8"?>
<sst xmlns="http://schemas.openxmlformats.org/spreadsheetml/2006/main" count="69" uniqueCount="34">
  <si>
    <t xml:space="preserve">Grūdų  ir aliejinių augalų sėklų  supirkimo kiekių suvestinė ataskaita (2019 m. 49–51 sav.) pagal GS-1*, t </t>
  </si>
  <si>
    <t xml:space="preserve">                      Data
Grūdai</t>
  </si>
  <si>
    <t>Pokytis, %</t>
  </si>
  <si>
    <t>51 sav.  (12 17–23)</t>
  </si>
  <si>
    <t xml:space="preserve">49 sav.  (12 02– 08)
</t>
  </si>
  <si>
    <t xml:space="preserve">50 sav.  (12 09– 15)
</t>
  </si>
  <si>
    <t xml:space="preserve">51 sav.  (12 16–22)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</si>
  <si>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</si>
  <si>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</si>
  <si>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</si>
  <si>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</si>
  <si>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</si>
  <si>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</si>
  <si>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</si>
  <si>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</si>
  <si>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</si>
  <si>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>-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</si>
  <si>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</si>
  <si>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</si>
  <si>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</si>
  <si>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</si>
  <si>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</si>
  <si>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</si>
  <si>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</si>
  <si>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</si>
  <si>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</si>
  <si>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</si>
  <si>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</si>
  <si>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</si>
  <si>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</si>
  <si>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2019 m. 51 savaitę su  50 savaite</t>
  </si>
  <si>
    <t>*** lyginant 2019 m. 51 savaitę su 2018 m. 51 savaite</t>
  </si>
  <si>
    <t>Pastaba: grūdų bei aliejinių augalų sėklų 49 ir 50 savaičių supirkimo kiekiai patikslinti  2019-12-27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</si>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</sst>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9" fillId="33" borderId="19" xfId="0" applyNumberFormat="1" applyFont="1" applyFill="1" applyBorder="1" applyAlignment="1">
      <alignment horizontal="left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28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3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9" fillId="0" borderId="33" xfId="0" applyNumberFormat="1" applyFont="1" applyBorder="1" applyAlignment="1">
      <alignment vertical="center"/>
    </xf>
    <xf numFmtId="4" fontId="46" fillId="0" borderId="34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20" fillId="0" borderId="38" xfId="0" applyNumberFormat="1" applyFont="1" applyBorder="1" applyAlignment="1">
      <alignment vertical="center"/>
    </xf>
    <xf numFmtId="4" fontId="45" fillId="0" borderId="39" xfId="0" applyNumberFormat="1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/>
    </xf>
    <xf numFmtId="4" fontId="45" fillId="0" borderId="41" xfId="0" applyNumberFormat="1" applyFont="1" applyBorder="1" applyAlignment="1">
      <alignment horizontal="center" vertical="center"/>
    </xf>
    <xf numFmtId="4" fontId="22" fillId="0" borderId="38" xfId="0" applyNumberFormat="1" applyFont="1" applyBorder="1" applyAlignment="1">
      <alignment horizontal="center" vertical="center"/>
    </xf>
    <xf numFmtId="4" fontId="46" fillId="0" borderId="39" xfId="0" applyNumberFormat="1" applyFont="1" applyBorder="1" applyAlignment="1">
      <alignment horizontal="center" vertical="center"/>
    </xf>
    <xf numFmtId="4" fontId="24" fillId="0" borderId="40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vertical="center"/>
    </xf>
    <xf numFmtId="4" fontId="24" fillId="0" borderId="46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43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5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52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20" fillId="34" borderId="53" xfId="0" applyNumberFormat="1" applyFont="1" applyFill="1" applyBorder="1" applyAlignment="1">
      <alignment vertical="center"/>
    </xf>
    <xf numFmtId="4" fontId="25" fillId="34" borderId="54" xfId="0" applyNumberFormat="1" applyFont="1" applyFill="1" applyBorder="1" applyAlignment="1">
      <alignment horizontal="center" vertical="center"/>
    </xf>
    <xf numFmtId="4" fontId="25" fillId="34" borderId="32" xfId="0" applyNumberFormat="1" applyFont="1" applyFill="1" applyBorder="1" applyAlignment="1">
      <alignment horizontal="center" vertical="center"/>
    </xf>
    <xf numFmtId="4" fontId="25" fillId="34" borderId="5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tabSelected="1" zoomScalePageLayoutView="0" workbookViewId="0" topLeftCell="A1">
      <selection activeCell="K24" sqref="K24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2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2018</v>
      </c>
      <c r="C4" s="7"/>
      <c r="D4" s="8">
        <v>2019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13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13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13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ht="15">
      <c r="A8" s="20" t="s">
        <v>11</v>
      </c>
      <c r="B8" s="21">
        <v>17804.648</v>
      </c>
      <c r="C8" s="22">
        <v>107429.22</v>
      </c>
      <c r="D8" s="21">
        <v>40817.528999999995</v>
      </c>
      <c r="E8" s="22">
        <v>5205.063</v>
      </c>
      <c r="F8" s="21">
        <v>38245.907</v>
      </c>
      <c r="G8" s="22">
        <v>12792.683</v>
      </c>
      <c r="H8" s="21">
        <v>14619.773</v>
      </c>
      <c r="I8" s="22">
        <v>24274.64</v>
      </c>
      <c r="J8" s="21">
        <f aca="true" t="shared" si="0" ref="J8:K23">+((H8*100/F8)-100)</f>
        <v>-61.77428084003865</v>
      </c>
      <c r="K8" s="22">
        <f t="shared" si="0"/>
        <v>89.75409615011955</v>
      </c>
      <c r="L8" s="21">
        <f aca="true" t="shared" si="1" ref="L8:M13">+((H8*100/B8)-100)</f>
        <v>-17.887885230867823</v>
      </c>
      <c r="M8" s="23">
        <f t="shared" si="1"/>
        <v>-77.40406194888132</v>
      </c>
      <c r="N8" s="24"/>
      <c r="O8" s="24"/>
      <c r="P8" s="24"/>
      <c r="Q8" s="24"/>
      <c r="R8" s="24"/>
      <c r="S8" s="24"/>
      <c r="T8" s="24"/>
      <c r="U8" s="24"/>
      <c r="V8" s="24"/>
    </row>
    <row r="9" spans="1:19" s="25" customFormat="1" ht="15">
      <c r="A9" s="26" t="s">
        <v>12</v>
      </c>
      <c r="B9" s="27">
        <v>8087.882</v>
      </c>
      <c r="C9" s="28">
        <v>28303.91</v>
      </c>
      <c r="D9" s="29">
        <v>24549.487</v>
      </c>
      <c r="E9" s="28">
        <v>1990.317</v>
      </c>
      <c r="F9" s="29">
        <v>23303.794</v>
      </c>
      <c r="G9" s="28">
        <v>9382.884</v>
      </c>
      <c r="H9" s="29">
        <v>8814.431</v>
      </c>
      <c r="I9" s="28">
        <v>23410.55</v>
      </c>
      <c r="J9" s="29">
        <f>+((H9*100/F9)-100)</f>
        <v>-62.175983018044185</v>
      </c>
      <c r="K9" s="28">
        <f>+((I9*100/G9)-100)</f>
        <v>149.50271153304251</v>
      </c>
      <c r="L9" s="29">
        <f>+((H9*100/B9)-100)</f>
        <v>8.983180021666996</v>
      </c>
      <c r="M9" s="30">
        <f>+((I9*100/C9)-100)</f>
        <v>-17.288636093034498</v>
      </c>
      <c r="N9" s="31"/>
      <c r="O9" s="31"/>
      <c r="P9" s="32"/>
      <c r="Q9" s="32"/>
      <c r="R9" s="32"/>
      <c r="S9" s="33"/>
    </row>
    <row r="10" spans="1:17" ht="15">
      <c r="A10" s="34" t="s">
        <v>13</v>
      </c>
      <c r="B10" s="29">
        <v>3549.876</v>
      </c>
      <c r="C10" s="28">
        <v>230</v>
      </c>
      <c r="D10" s="29">
        <v>11508.999</v>
      </c>
      <c r="E10" s="28">
        <v>2520.128</v>
      </c>
      <c r="F10" s="29">
        <v>9174.952000000001</v>
      </c>
      <c r="G10" s="28">
        <v>2308.296</v>
      </c>
      <c r="H10" s="29">
        <v>3756.937</v>
      </c>
      <c r="I10" s="28">
        <v>515.853</v>
      </c>
      <c r="J10" s="29">
        <f>+((H10*100/F10)-100)</f>
        <v>-59.05224354307249</v>
      </c>
      <c r="K10" s="28">
        <f t="shared" si="0"/>
        <v>-77.65221618024725</v>
      </c>
      <c r="L10" s="29">
        <f t="shared" si="1"/>
        <v>5.832907966362768</v>
      </c>
      <c r="M10" s="30">
        <f t="shared" si="1"/>
        <v>124.28391304347824</v>
      </c>
      <c r="N10" s="24"/>
      <c r="O10" s="24"/>
      <c r="P10" s="35"/>
      <c r="Q10" s="35"/>
    </row>
    <row r="11" spans="1:17" ht="15">
      <c r="A11" s="36" t="s">
        <v>14</v>
      </c>
      <c r="B11" s="29">
        <v>5311.638999999999</v>
      </c>
      <c r="C11" s="28">
        <v>77895.91</v>
      </c>
      <c r="D11" s="29">
        <v>3630.057</v>
      </c>
      <c r="E11" s="28">
        <v>159.481</v>
      </c>
      <c r="F11" s="29">
        <v>4073.8460000000005</v>
      </c>
      <c r="G11" s="28">
        <v>802.203</v>
      </c>
      <c r="H11" s="29">
        <v>1293.417</v>
      </c>
      <c r="I11" s="28">
        <v>275.097</v>
      </c>
      <c r="J11" s="37">
        <f t="shared" si="0"/>
        <v>-68.25071443544995</v>
      </c>
      <c r="K11" s="38">
        <f t="shared" si="0"/>
        <v>-65.70730849922028</v>
      </c>
      <c r="L11" s="37">
        <f t="shared" si="1"/>
        <v>-75.64938053960368</v>
      </c>
      <c r="M11" s="39">
        <f t="shared" si="1"/>
        <v>-99.6468402513046</v>
      </c>
      <c r="O11" s="12"/>
      <c r="P11" s="35"/>
      <c r="Q11" s="35"/>
    </row>
    <row r="12" spans="1:17" ht="15">
      <c r="A12" s="36" t="s">
        <v>15</v>
      </c>
      <c r="B12" s="29">
        <v>251.066</v>
      </c>
      <c r="C12" s="28">
        <v>0</v>
      </c>
      <c r="D12" s="29">
        <v>528.845</v>
      </c>
      <c r="E12" s="28">
        <v>30.42</v>
      </c>
      <c r="F12" s="29">
        <v>1320.873</v>
      </c>
      <c r="G12" s="28">
        <v>154.832</v>
      </c>
      <c r="H12" s="29">
        <v>189.08</v>
      </c>
      <c r="I12" s="28">
        <v>0</v>
      </c>
      <c r="J12" s="37">
        <f t="shared" si="0"/>
        <v>-85.68522484750616</v>
      </c>
      <c r="K12" s="38" t="s">
        <v>16</v>
      </c>
      <c r="L12" s="37">
        <f t="shared" si="1"/>
        <v>-24.68912556857559</v>
      </c>
      <c r="M12" s="39" t="s">
        <v>16</v>
      </c>
      <c r="N12" s="24"/>
      <c r="O12" s="24"/>
      <c r="P12" s="35"/>
      <c r="Q12" s="35"/>
    </row>
    <row r="13" spans="1:14" ht="15">
      <c r="A13" s="40" t="s">
        <v>17</v>
      </c>
      <c r="B13" s="29">
        <v>604.185</v>
      </c>
      <c r="C13" s="28">
        <v>999.4</v>
      </c>
      <c r="D13" s="29">
        <v>600.141</v>
      </c>
      <c r="E13" s="28">
        <v>504.717</v>
      </c>
      <c r="F13" s="29">
        <v>372.442</v>
      </c>
      <c r="G13" s="28">
        <v>144.468</v>
      </c>
      <c r="H13" s="29">
        <v>565.908</v>
      </c>
      <c r="I13" s="28">
        <v>73.14</v>
      </c>
      <c r="J13" s="41">
        <f t="shared" si="0"/>
        <v>51.94526933052663</v>
      </c>
      <c r="K13" s="42">
        <f t="shared" si="0"/>
        <v>-49.37287150095523</v>
      </c>
      <c r="L13" s="41">
        <f t="shared" si="1"/>
        <v>-6.335311204349651</v>
      </c>
      <c r="M13" s="43">
        <f t="shared" si="1"/>
        <v>-92.68160896537923</v>
      </c>
      <c r="N13" s="24"/>
    </row>
    <row r="14" spans="1:19" s="25" customFormat="1" ht="15">
      <c r="A14" s="44" t="s">
        <v>18</v>
      </c>
      <c r="B14" s="45">
        <v>11.54</v>
      </c>
      <c r="C14" s="46">
        <v>0</v>
      </c>
      <c r="D14" s="47">
        <v>138.97</v>
      </c>
      <c r="E14" s="48">
        <v>0</v>
      </c>
      <c r="F14" s="49">
        <v>489.48</v>
      </c>
      <c r="G14" s="50">
        <v>0</v>
      </c>
      <c r="H14" s="47">
        <v>294.64</v>
      </c>
      <c r="I14" s="48">
        <v>0</v>
      </c>
      <c r="J14" s="47">
        <f t="shared" si="0"/>
        <v>-39.80550788591975</v>
      </c>
      <c r="K14" s="48" t="s">
        <v>16</v>
      </c>
      <c r="L14" s="47" t="s">
        <v>16</v>
      </c>
      <c r="M14" s="51" t="s">
        <v>16</v>
      </c>
      <c r="N14" s="52"/>
      <c r="O14" s="52"/>
      <c r="P14" s="52"/>
      <c r="Q14" s="52"/>
      <c r="R14" s="52"/>
      <c r="S14" s="52"/>
    </row>
    <row r="15" spans="1:17" ht="15">
      <c r="A15" s="34" t="s">
        <v>13</v>
      </c>
      <c r="B15" s="29">
        <v>0</v>
      </c>
      <c r="C15" s="28">
        <v>0</v>
      </c>
      <c r="D15" s="53">
        <v>138.97</v>
      </c>
      <c r="E15" s="28">
        <v>0</v>
      </c>
      <c r="F15" s="29">
        <v>441.247</v>
      </c>
      <c r="G15" s="28">
        <v>0</v>
      </c>
      <c r="H15" s="53">
        <v>294.64</v>
      </c>
      <c r="I15" s="28">
        <v>0</v>
      </c>
      <c r="J15" s="53">
        <f t="shared" si="0"/>
        <v>-33.22560833274787</v>
      </c>
      <c r="K15" s="28" t="s">
        <v>16</v>
      </c>
      <c r="L15" s="53" t="s">
        <v>16</v>
      </c>
      <c r="M15" s="30" t="s">
        <v>16</v>
      </c>
      <c r="O15" s="12"/>
      <c r="P15" s="35"/>
      <c r="Q15" s="35"/>
    </row>
    <row r="16" spans="1:17" ht="15">
      <c r="A16" s="40" t="s">
        <v>14</v>
      </c>
      <c r="B16" s="54">
        <v>11.54</v>
      </c>
      <c r="C16" s="55">
        <v>0</v>
      </c>
      <c r="D16" s="41">
        <v>0</v>
      </c>
      <c r="E16" s="42">
        <v>0</v>
      </c>
      <c r="F16" s="54">
        <v>48.233</v>
      </c>
      <c r="G16" s="55">
        <v>0</v>
      </c>
      <c r="H16" s="41">
        <v>0</v>
      </c>
      <c r="I16" s="42">
        <v>0</v>
      </c>
      <c r="J16" s="41" t="s">
        <v>16</v>
      </c>
      <c r="K16" s="42" t="s">
        <v>16</v>
      </c>
      <c r="L16" s="41" t="s">
        <v>16</v>
      </c>
      <c r="M16" s="43" t="s">
        <v>16</v>
      </c>
      <c r="O16" s="12"/>
      <c r="P16" s="35"/>
      <c r="Q16" s="35"/>
    </row>
    <row r="17" spans="1:19" s="25" customFormat="1" ht="15">
      <c r="A17" s="44" t="s">
        <v>19</v>
      </c>
      <c r="B17" s="45">
        <v>3170.0789999999997</v>
      </c>
      <c r="C17" s="46">
        <v>4856.954</v>
      </c>
      <c r="D17" s="47">
        <v>1926.079</v>
      </c>
      <c r="E17" s="48">
        <v>1075.42</v>
      </c>
      <c r="F17" s="49">
        <v>2659.26</v>
      </c>
      <c r="G17" s="50">
        <v>1498.3</v>
      </c>
      <c r="H17" s="47">
        <v>1296.3700000000001</v>
      </c>
      <c r="I17" s="48">
        <v>2727.58</v>
      </c>
      <c r="J17" s="47">
        <f t="shared" si="0"/>
        <v>-51.25072388559223</v>
      </c>
      <c r="K17" s="48">
        <f t="shared" si="0"/>
        <v>82.04498431555763</v>
      </c>
      <c r="L17" s="47">
        <f aca="true" t="shared" si="2" ref="L17:M30">+((H17*100/B17)-100)</f>
        <v>-59.10606644187731</v>
      </c>
      <c r="M17" s="51">
        <f t="shared" si="2"/>
        <v>-43.8417576118695</v>
      </c>
      <c r="N17" s="52"/>
      <c r="O17" s="52"/>
      <c r="P17" s="52"/>
      <c r="Q17" s="52"/>
      <c r="R17" s="52"/>
      <c r="S17" s="52"/>
    </row>
    <row r="18" spans="1:17" ht="15">
      <c r="A18" s="34" t="s">
        <v>13</v>
      </c>
      <c r="B18" s="29">
        <v>32.946</v>
      </c>
      <c r="C18" s="28">
        <v>0</v>
      </c>
      <c r="D18" s="29">
        <v>395.913</v>
      </c>
      <c r="E18" s="28">
        <v>0</v>
      </c>
      <c r="F18" s="29">
        <v>109.115</v>
      </c>
      <c r="G18" s="28">
        <v>302.74</v>
      </c>
      <c r="H18" s="29">
        <v>0</v>
      </c>
      <c r="I18" s="28">
        <v>0</v>
      </c>
      <c r="J18" s="29" t="s">
        <v>16</v>
      </c>
      <c r="K18" s="28" t="s">
        <v>16</v>
      </c>
      <c r="L18" s="29" t="s">
        <v>16</v>
      </c>
      <c r="M18" s="30" t="s">
        <v>16</v>
      </c>
      <c r="O18" s="12"/>
      <c r="P18" s="35"/>
      <c r="Q18" s="35"/>
    </row>
    <row r="19" spans="1:17" ht="15">
      <c r="A19" s="36" t="s">
        <v>14</v>
      </c>
      <c r="B19" s="29">
        <v>2040.253</v>
      </c>
      <c r="C19" s="28">
        <v>3810.974</v>
      </c>
      <c r="D19" s="37">
        <v>1109.546</v>
      </c>
      <c r="E19" s="38">
        <v>328.5</v>
      </c>
      <c r="F19" s="29">
        <v>1483.3529999999998</v>
      </c>
      <c r="G19" s="28">
        <v>536.84</v>
      </c>
      <c r="H19" s="29">
        <v>651.11</v>
      </c>
      <c r="I19" s="28">
        <v>424.56</v>
      </c>
      <c r="J19" s="37">
        <f t="shared" si="0"/>
        <v>-56.10552579190523</v>
      </c>
      <c r="K19" s="38">
        <f t="shared" si="0"/>
        <v>-20.91498398032934</v>
      </c>
      <c r="L19" s="37">
        <f t="shared" si="2"/>
        <v>-68.08680099967994</v>
      </c>
      <c r="M19" s="39">
        <f t="shared" si="2"/>
        <v>-88.85954089427007</v>
      </c>
      <c r="O19" s="12"/>
      <c r="P19" s="35"/>
      <c r="Q19" s="35"/>
    </row>
    <row r="20" spans="1:17" ht="15">
      <c r="A20" s="56" t="s">
        <v>20</v>
      </c>
      <c r="B20" s="54">
        <v>1096.88</v>
      </c>
      <c r="C20" s="55">
        <v>1045.98</v>
      </c>
      <c r="D20" s="57">
        <v>420.62</v>
      </c>
      <c r="E20" s="58">
        <v>746.92</v>
      </c>
      <c r="F20" s="54">
        <v>1066.792</v>
      </c>
      <c r="G20" s="55">
        <v>658.72</v>
      </c>
      <c r="H20" s="59">
        <v>645.26</v>
      </c>
      <c r="I20" s="60">
        <v>2303.02</v>
      </c>
      <c r="J20" s="57">
        <f t="shared" si="0"/>
        <v>-39.51398210710241</v>
      </c>
      <c r="K20" s="58">
        <f t="shared" si="0"/>
        <v>249.62047607481173</v>
      </c>
      <c r="L20" s="57">
        <f t="shared" si="2"/>
        <v>-41.17314564947853</v>
      </c>
      <c r="M20" s="61">
        <f t="shared" si="2"/>
        <v>120.17820608424634</v>
      </c>
      <c r="O20" s="12"/>
      <c r="P20" s="35"/>
      <c r="Q20" s="35"/>
    </row>
    <row r="21" spans="1:17" ht="15">
      <c r="A21" s="34" t="s">
        <v>21</v>
      </c>
      <c r="B21" s="62">
        <v>46.136</v>
      </c>
      <c r="C21" s="63">
        <v>942.18</v>
      </c>
      <c r="D21" s="64">
        <v>316.757</v>
      </c>
      <c r="E21" s="28">
        <v>23.84</v>
      </c>
      <c r="F21" s="62">
        <v>157.129</v>
      </c>
      <c r="G21" s="63">
        <v>205.6</v>
      </c>
      <c r="H21" s="64">
        <v>48.41</v>
      </c>
      <c r="I21" s="28">
        <v>252.1</v>
      </c>
      <c r="J21" s="64">
        <f t="shared" si="0"/>
        <v>-69.19091956290691</v>
      </c>
      <c r="K21" s="28">
        <f t="shared" si="0"/>
        <v>22.616731517509734</v>
      </c>
      <c r="L21" s="64">
        <f t="shared" si="2"/>
        <v>4.928905843592844</v>
      </c>
      <c r="M21" s="30">
        <f t="shared" si="2"/>
        <v>-73.24290475280732</v>
      </c>
      <c r="O21" s="12"/>
      <c r="P21" s="35"/>
      <c r="Q21" s="35"/>
    </row>
    <row r="22" spans="1:17" ht="15">
      <c r="A22" s="36" t="s">
        <v>22</v>
      </c>
      <c r="B22" s="29">
        <v>73.58</v>
      </c>
      <c r="C22" s="28">
        <v>0</v>
      </c>
      <c r="D22" s="65">
        <v>30.966</v>
      </c>
      <c r="E22" s="38">
        <v>97.929</v>
      </c>
      <c r="F22" s="29">
        <v>127.16</v>
      </c>
      <c r="G22" s="28">
        <v>202.667</v>
      </c>
      <c r="H22" s="64">
        <v>69.5</v>
      </c>
      <c r="I22" s="28">
        <v>49.184</v>
      </c>
      <c r="J22" s="65">
        <f>+((H22*100/F22)-100)</f>
        <v>-45.34444793960365</v>
      </c>
      <c r="K22" s="38">
        <f t="shared" si="0"/>
        <v>-75.73161886246898</v>
      </c>
      <c r="L22" s="65">
        <f t="shared" si="2"/>
        <v>-5.544985050285405</v>
      </c>
      <c r="M22" s="39" t="s">
        <v>16</v>
      </c>
      <c r="O22" s="12"/>
      <c r="P22" s="35"/>
      <c r="Q22" s="35"/>
    </row>
    <row r="23" spans="1:17" ht="15">
      <c r="A23" s="36" t="s">
        <v>23</v>
      </c>
      <c r="B23" s="29">
        <v>496.088</v>
      </c>
      <c r="C23" s="28">
        <v>0</v>
      </c>
      <c r="D23" s="65">
        <v>873.839</v>
      </c>
      <c r="E23" s="38">
        <v>24.58</v>
      </c>
      <c r="F23" s="29">
        <v>517.9</v>
      </c>
      <c r="G23" s="28">
        <v>24.7</v>
      </c>
      <c r="H23" s="64">
        <v>404.212</v>
      </c>
      <c r="I23" s="28">
        <v>1891.716</v>
      </c>
      <c r="J23" s="65">
        <f t="shared" si="0"/>
        <v>-21.95172813284418</v>
      </c>
      <c r="K23" s="38" t="s">
        <v>16</v>
      </c>
      <c r="L23" s="65">
        <f t="shared" si="2"/>
        <v>-18.52010127235492</v>
      </c>
      <c r="M23" s="39" t="s">
        <v>16</v>
      </c>
      <c r="O23" s="12"/>
      <c r="P23" s="35"/>
      <c r="Q23" s="35"/>
    </row>
    <row r="24" spans="1:17" ht="15">
      <c r="A24" s="36" t="s">
        <v>24</v>
      </c>
      <c r="B24" s="29">
        <v>3354.52</v>
      </c>
      <c r="C24" s="28">
        <v>4186.33</v>
      </c>
      <c r="D24" s="65">
        <v>1743.74</v>
      </c>
      <c r="E24" s="38">
        <v>938.27</v>
      </c>
      <c r="F24" s="29">
        <v>421.069</v>
      </c>
      <c r="G24" s="28">
        <v>1610.647</v>
      </c>
      <c r="H24" s="64">
        <v>343.7</v>
      </c>
      <c r="I24" s="28">
        <v>1008.04</v>
      </c>
      <c r="J24" s="65">
        <f>+((H24*100/F24)-100)</f>
        <v>-18.37442319429833</v>
      </c>
      <c r="K24" s="38">
        <f>+((I24*100/G24)-100)</f>
        <v>-37.41397090734345</v>
      </c>
      <c r="L24" s="65">
        <f t="shared" si="2"/>
        <v>-89.75412279551173</v>
      </c>
      <c r="M24" s="39">
        <f t="shared" si="2"/>
        <v>-75.9206751498329</v>
      </c>
      <c r="O24" s="12"/>
      <c r="P24" s="35"/>
      <c r="Q24" s="35"/>
    </row>
    <row r="25" spans="1:17" ht="15">
      <c r="A25" s="36" t="s">
        <v>25</v>
      </c>
      <c r="B25" s="65">
        <v>220.699</v>
      </c>
      <c r="C25" s="66">
        <v>522.63</v>
      </c>
      <c r="D25" s="65">
        <v>634.854</v>
      </c>
      <c r="E25" s="66">
        <v>500</v>
      </c>
      <c r="F25" s="65">
        <v>874.824</v>
      </c>
      <c r="G25" s="66">
        <v>25.44</v>
      </c>
      <c r="H25" s="65">
        <v>95.655</v>
      </c>
      <c r="I25" s="67">
        <v>26.615</v>
      </c>
      <c r="J25" s="65">
        <f>+((H25*100/F25)-100)</f>
        <v>-89.06580066390497</v>
      </c>
      <c r="K25" s="66">
        <f>+((I25*100/G25)-100)</f>
        <v>4.6187106918238925</v>
      </c>
      <c r="L25" s="65">
        <f t="shared" si="2"/>
        <v>-56.658163380894344</v>
      </c>
      <c r="M25" s="68">
        <f>+((I25*100/C25)-100)</f>
        <v>-94.90748713238811</v>
      </c>
      <c r="O25" s="12"/>
      <c r="P25" s="35"/>
      <c r="Q25" s="35"/>
    </row>
    <row r="26" spans="1:17" ht="15">
      <c r="A26" s="36" t="s">
        <v>26</v>
      </c>
      <c r="B26" s="65">
        <v>0</v>
      </c>
      <c r="C26" s="66">
        <v>0</v>
      </c>
      <c r="D26" s="69">
        <v>340.34999999999997</v>
      </c>
      <c r="E26" s="66">
        <v>0</v>
      </c>
      <c r="F26" s="65">
        <v>457.58799999999997</v>
      </c>
      <c r="G26" s="66">
        <v>0</v>
      </c>
      <c r="H26" s="65">
        <v>100.55000000000001</v>
      </c>
      <c r="I26" s="67">
        <v>0</v>
      </c>
      <c r="J26" s="69">
        <f>+((H26*100/F26)-100)</f>
        <v>-78.02608460012063</v>
      </c>
      <c r="K26" s="66" t="s">
        <v>16</v>
      </c>
      <c r="L26" s="69" t="s">
        <v>16</v>
      </c>
      <c r="M26" s="68" t="s">
        <v>16</v>
      </c>
      <c r="O26" s="12"/>
      <c r="P26" s="35"/>
      <c r="Q26" s="35"/>
    </row>
    <row r="27" spans="1:17" ht="15">
      <c r="A27" s="36" t="s">
        <v>27</v>
      </c>
      <c r="B27" s="69">
        <v>3808.363</v>
      </c>
      <c r="C27" s="70">
        <v>4728.57</v>
      </c>
      <c r="D27" s="69">
        <v>3079.232</v>
      </c>
      <c r="E27" s="70">
        <v>547.023</v>
      </c>
      <c r="F27" s="69">
        <v>3976.493</v>
      </c>
      <c r="G27" s="70">
        <v>22.636</v>
      </c>
      <c r="H27" s="69">
        <v>2813.44</v>
      </c>
      <c r="I27" s="71">
        <v>237.2</v>
      </c>
      <c r="J27" s="69">
        <f>+((H27*100/F27)-100)</f>
        <v>-29.248209414677703</v>
      </c>
      <c r="K27" s="66">
        <f>+((I27*100/G27)-100)</f>
        <v>947.8883194910761</v>
      </c>
      <c r="L27" s="69">
        <f t="shared" si="2"/>
        <v>-26.12468926937899</v>
      </c>
      <c r="M27" s="68">
        <f t="shared" si="2"/>
        <v>-94.98368428510099</v>
      </c>
      <c r="O27" s="12"/>
      <c r="P27" s="35"/>
      <c r="Q27" s="35"/>
    </row>
    <row r="28" spans="1:19" ht="15">
      <c r="A28" s="72" t="s">
        <v>28</v>
      </c>
      <c r="B28" s="73">
        <v>28985.653</v>
      </c>
      <c r="C28" s="73">
        <v>122665.88399999999</v>
      </c>
      <c r="D28" s="73">
        <v>49902.316</v>
      </c>
      <c r="E28" s="73">
        <v>8412.13</v>
      </c>
      <c r="F28" s="73">
        <v>47926.81</v>
      </c>
      <c r="G28" s="73">
        <v>16382.673</v>
      </c>
      <c r="H28" s="73">
        <v>20086.25</v>
      </c>
      <c r="I28" s="73">
        <v>30467.075</v>
      </c>
      <c r="J28" s="74">
        <f>+((H28*100/F28)-100)</f>
        <v>-58.08974142030316</v>
      </c>
      <c r="K28" s="74">
        <f>+((I28*100/G28)-100)</f>
        <v>85.97133080786023</v>
      </c>
      <c r="L28" s="74">
        <f t="shared" si="2"/>
        <v>-30.70278596104079</v>
      </c>
      <c r="M28" s="75">
        <f t="shared" si="2"/>
        <v>-75.16255212410975</v>
      </c>
      <c r="O28" s="12"/>
      <c r="P28" s="35"/>
      <c r="Q28" s="35"/>
      <c r="R28" s="76"/>
      <c r="S28" s="76"/>
    </row>
    <row r="29" spans="1:17" s="1" customFormat="1" ht="15">
      <c r="A29" s="77" t="s">
        <v>29</v>
      </c>
      <c r="B29" s="78"/>
      <c r="C29" s="78"/>
      <c r="D29" s="78"/>
      <c r="E29" s="78"/>
      <c r="F29" s="78"/>
      <c r="G29" s="78"/>
      <c r="H29" s="78"/>
      <c r="I29" s="78"/>
      <c r="J29" s="77"/>
      <c r="K29" s="77"/>
      <c r="L29" s="77"/>
      <c r="M29" s="77"/>
      <c r="P29" s="35"/>
      <c r="Q29" s="35"/>
    </row>
    <row r="30" spans="1:13" s="1" customFormat="1" ht="15">
      <c r="A30" s="79" t="s">
        <v>30</v>
      </c>
      <c r="B30" s="79"/>
      <c r="C30" s="79"/>
      <c r="D30" s="79"/>
      <c r="E30" s="79"/>
      <c r="F30" s="80"/>
      <c r="G30" s="80"/>
      <c r="H30" s="80"/>
      <c r="I30" s="80"/>
      <c r="K30" s="35"/>
      <c r="L30" s="35"/>
      <c r="M30" s="35"/>
    </row>
    <row r="31" spans="1:13" s="1" customFormat="1" ht="15">
      <c r="A31" s="79" t="s">
        <v>31</v>
      </c>
      <c r="B31" s="79"/>
      <c r="C31" s="79"/>
      <c r="D31" s="79"/>
      <c r="E31" s="79"/>
      <c r="F31" s="81"/>
      <c r="J31" s="82"/>
      <c r="K31" s="35"/>
      <c r="L31" s="35"/>
      <c r="M31" s="35"/>
    </row>
    <row r="32" spans="1:13" s="1" customFormat="1" ht="15" customHeight="1">
      <c r="A32" s="83" t="s">
        <v>32</v>
      </c>
      <c r="B32" s="84"/>
      <c r="C32" s="84"/>
      <c r="D32" s="84"/>
      <c r="E32" s="84"/>
      <c r="F32" s="84"/>
      <c r="G32" s="84"/>
      <c r="H32" s="84"/>
      <c r="I32" s="84"/>
      <c r="J32" s="85"/>
      <c r="L32" s="77"/>
      <c r="M32" s="77"/>
    </row>
    <row r="33" spans="2:10" s="1" customFormat="1" ht="15" customHeight="1">
      <c r="B33" s="35"/>
      <c r="C33" s="35"/>
      <c r="J33" s="82" t="s">
        <v>33</v>
      </c>
    </row>
    <row r="34" s="1" customFormat="1" ht="15">
      <c r="J34" s="82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</sheetData>
  <sheetProtection/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2019-12-27T09:53:56Z</dcterms:created>
  <dcterms:modified xsi:type="dcterms:W3CDTF">2019-12-27T09:54:51Z</dcterms:modified>
  <cp:category/>
  <cp:version/>
  <cp:contentType/>
  <cp:contentStatus/>
</cp:coreProperties>
</file>