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spalis\"/>
    </mc:Choice>
  </mc:AlternateContent>
  <xr:revisionPtr revIDLastSave="0" documentId="8_{8339D69E-939A-489B-8FD7-F4CE13FBDEE1}" xr6:coauthVersionLast="45" xr6:coauthVersionMax="45" xr10:uidLastSave="{00000000-0000-0000-0000-000000000000}"/>
  <bookViews>
    <workbookView xWindow="-120" yWindow="-120" windowWidth="29040" windowHeight="17640" xr2:uid="{D0FC5700-23BC-4F6C-B664-C064A1135C16}"/>
  </bookViews>
  <sheets>
    <sheet name="36_39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2" i="1" l="1"/>
  <c r="G82" i="1"/>
  <c r="H81" i="1"/>
  <c r="G81" i="1"/>
  <c r="H80" i="1"/>
  <c r="G80" i="1"/>
  <c r="H79" i="1"/>
  <c r="G79" i="1"/>
  <c r="H78" i="1"/>
  <c r="G78" i="1"/>
  <c r="H76" i="1"/>
  <c r="G76" i="1"/>
  <c r="H74" i="1"/>
  <c r="G74" i="1"/>
  <c r="H73" i="1"/>
  <c r="G73" i="1"/>
  <c r="H72" i="1"/>
  <c r="H71" i="1"/>
  <c r="G71" i="1"/>
  <c r="H68" i="1"/>
  <c r="F68" i="1"/>
  <c r="G68" i="1" s="1"/>
  <c r="E68" i="1"/>
  <c r="D68" i="1"/>
  <c r="C68" i="1"/>
  <c r="B68" i="1"/>
  <c r="H67" i="1"/>
  <c r="G67" i="1"/>
  <c r="F67" i="1"/>
  <c r="E67" i="1"/>
  <c r="D67" i="1"/>
  <c r="C67" i="1"/>
  <c r="B67" i="1"/>
  <c r="F66" i="1"/>
  <c r="H66" i="1" s="1"/>
  <c r="D66" i="1"/>
  <c r="C66" i="1"/>
  <c r="B66" i="1"/>
  <c r="H65" i="1"/>
  <c r="G65" i="1"/>
  <c r="F65" i="1"/>
  <c r="E65" i="1"/>
  <c r="D65" i="1"/>
  <c r="C65" i="1"/>
  <c r="B65" i="1"/>
  <c r="F64" i="1"/>
  <c r="H64" i="1" s="1"/>
  <c r="E64" i="1"/>
  <c r="D64" i="1"/>
  <c r="C64" i="1"/>
  <c r="B64" i="1"/>
  <c r="F63" i="1"/>
  <c r="H63" i="1" s="1"/>
  <c r="E63" i="1"/>
  <c r="D63" i="1"/>
  <c r="C63" i="1"/>
  <c r="B63" i="1"/>
  <c r="H62" i="1"/>
  <c r="F62" i="1"/>
  <c r="G62" i="1" s="1"/>
  <c r="E62" i="1"/>
  <c r="D62" i="1"/>
  <c r="C62" i="1"/>
  <c r="B62" i="1"/>
  <c r="H61" i="1"/>
  <c r="G61" i="1"/>
  <c r="F61" i="1"/>
  <c r="E61" i="1"/>
  <c r="D61" i="1"/>
  <c r="C61" i="1"/>
  <c r="B61" i="1"/>
  <c r="F60" i="1"/>
  <c r="H60" i="1" s="1"/>
  <c r="E60" i="1"/>
  <c r="D60" i="1"/>
  <c r="B60" i="1"/>
  <c r="H59" i="1"/>
  <c r="F59" i="1"/>
  <c r="G59" i="1" s="1"/>
  <c r="E59" i="1"/>
  <c r="H58" i="1"/>
  <c r="F58" i="1"/>
  <c r="G58" i="1" s="1"/>
  <c r="E58" i="1"/>
  <c r="D58" i="1"/>
  <c r="C58" i="1"/>
  <c r="B58" i="1"/>
  <c r="H57" i="1"/>
  <c r="G57" i="1"/>
  <c r="F57" i="1"/>
  <c r="E57" i="1"/>
  <c r="D57" i="1"/>
  <c r="C57" i="1"/>
  <c r="B57" i="1"/>
  <c r="F56" i="1"/>
  <c r="H56" i="1" s="1"/>
  <c r="E56" i="1"/>
  <c r="D56" i="1"/>
  <c r="C56" i="1"/>
  <c r="B56" i="1"/>
  <c r="F55" i="1"/>
  <c r="G55" i="1" s="1"/>
  <c r="E55" i="1"/>
  <c r="D55" i="1"/>
  <c r="C55" i="1"/>
  <c r="F54" i="1"/>
  <c r="H54" i="1" s="1"/>
  <c r="E54" i="1"/>
  <c r="D54" i="1"/>
  <c r="C54" i="1"/>
  <c r="B54" i="1"/>
  <c r="F53" i="1"/>
  <c r="H53" i="1" s="1"/>
  <c r="E53" i="1"/>
  <c r="D53" i="1"/>
  <c r="C53" i="1"/>
  <c r="B53" i="1"/>
  <c r="H52" i="1"/>
  <c r="F52" i="1"/>
  <c r="G52" i="1" s="1"/>
  <c r="E52" i="1"/>
  <c r="D52" i="1"/>
  <c r="C52" i="1"/>
  <c r="B52" i="1"/>
  <c r="H51" i="1"/>
  <c r="G51" i="1"/>
  <c r="F51" i="1"/>
  <c r="E51" i="1"/>
  <c r="D51" i="1"/>
  <c r="C51" i="1"/>
  <c r="B51" i="1"/>
  <c r="F50" i="1"/>
  <c r="H50" i="1" s="1"/>
  <c r="E50" i="1"/>
  <c r="D50" i="1"/>
  <c r="C50" i="1"/>
  <c r="B50" i="1"/>
  <c r="F49" i="1"/>
  <c r="H49" i="1" s="1"/>
  <c r="E49" i="1"/>
  <c r="D49" i="1"/>
  <c r="C49" i="1"/>
  <c r="B49" i="1"/>
  <c r="H48" i="1"/>
  <c r="F48" i="1"/>
  <c r="G48" i="1" s="1"/>
  <c r="E48" i="1"/>
  <c r="D48" i="1"/>
  <c r="C48" i="1"/>
  <c r="B48" i="1"/>
  <c r="H46" i="1"/>
  <c r="G46" i="1"/>
  <c r="H45" i="1"/>
  <c r="G45" i="1"/>
  <c r="G44" i="1"/>
  <c r="H43" i="1"/>
  <c r="G43" i="1"/>
  <c r="H42" i="1"/>
  <c r="G42" i="1"/>
  <c r="H40" i="1"/>
  <c r="G40" i="1"/>
  <c r="H39" i="1"/>
  <c r="G39" i="1"/>
  <c r="H38" i="1"/>
  <c r="G38" i="1"/>
  <c r="H37" i="1"/>
  <c r="G37" i="1"/>
  <c r="H36" i="1"/>
  <c r="G36" i="1"/>
  <c r="H34" i="1"/>
  <c r="G34" i="1"/>
  <c r="H33" i="1"/>
  <c r="G33" i="1"/>
  <c r="H31" i="1"/>
  <c r="G31" i="1"/>
  <c r="H30" i="1"/>
  <c r="G30" i="1"/>
  <c r="H28" i="1"/>
  <c r="G28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G50" i="1" l="1"/>
  <c r="G54" i="1"/>
  <c r="G56" i="1"/>
  <c r="G60" i="1"/>
  <c r="G64" i="1"/>
  <c r="G49" i="1"/>
  <c r="G53" i="1"/>
  <c r="G63" i="1"/>
</calcChain>
</file>

<file path=xl/sharedStrings.xml><?xml version="1.0" encoding="utf-8"?>
<sst xmlns="http://schemas.openxmlformats.org/spreadsheetml/2006/main" count="127" uniqueCount="46">
  <si>
    <t>Grūdų ir rapsų vidutinės kainos (augintojų) ES šalyse, EUR/t</t>
  </si>
  <si>
    <t xml:space="preserve">                    Data
Valstybė</t>
  </si>
  <si>
    <t>Pokytis, %</t>
  </si>
  <si>
    <t>39 sav. 
(09 23–29)</t>
  </si>
  <si>
    <t>36 sav. 
(08 31–09 06)</t>
  </si>
  <si>
    <t>37 sav. 
(09 07–13)</t>
  </si>
  <si>
    <t>38 sav. 
(09 14–20)</t>
  </si>
  <si>
    <t>39 sav. 
(09 21–27)</t>
  </si>
  <si>
    <t>savaitės*</t>
  </si>
  <si>
    <t>metų**</t>
  </si>
  <si>
    <t>Maistiniai kviečiai</t>
  </si>
  <si>
    <t>Belgija</t>
  </si>
  <si>
    <t>Bulgarija</t>
  </si>
  <si>
    <t>Čekija</t>
  </si>
  <si>
    <t>Vokietija</t>
  </si>
  <si>
    <t>Graikija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</si>
  <si>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</si>
  <si>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</si>
  <si>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</si>
  <si>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</si>
  <si>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</si>
  <si>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</si>
  <si>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</si>
  <si>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</si>
  <si>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</si>
  <si>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</si>
  <si>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</si>
  <si>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</si>
  <si>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</si>
  <si>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</si>
  <si>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</si>
  <si>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-</t>
  </si>
  <si>
    <t>Jungtinė Karalystė</t>
  </si>
  <si>
    <t>Pašariniai kviečiai</t>
  </si>
  <si>
    <t>Estija</t>
  </si>
  <si>
    <t>Airija</t>
  </si>
  <si>
    <t>Olandija</t>
  </si>
  <si>
    <t>Pašariniai miežiai</t>
  </si>
  <si>
    <t>Maistiniai rugiai</t>
  </si>
  <si>
    <t>Rapsai</t>
  </si>
  <si>
    <t xml:space="preserve">Latvija </t>
  </si>
  <si>
    <t>● – konfidencialūs duomenys</t>
  </si>
  <si>
    <t>* lyginant 2020 m. 39 savaitę su 38 savaite</t>
  </si>
  <si>
    <t>** lyginant 2020 m. 39 savaitę su 2019 m. 39 savaite</t>
  </si>
  <si>
    <t>Pastaba: Lietuvos maistinių ir pašarinių kviečių, pašarinių miežių, maistinių rugių ir rapsų 36, 37  ir 38 savaičių kainos patikslintos  2020-10-05</t>
  </si>
  <si>
    <t>Šaltiniai: ŽŪIKVC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</si>
</sst>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12" xfId="0" applyNumberFormat="1" applyFont="1" applyBorder="1" applyAlignment="1">
      <alignment horizontal="right" vertical="center" indent="2"/>
    </xf>
    <xf numFmtId="2" fontId="3" fillId="0" borderId="9" xfId="0" applyNumberFormat="1" applyFont="1" applyBorder="1" applyAlignment="1">
      <alignment horizontal="right" vertical="center" indent="2"/>
    </xf>
    <xf numFmtId="2" fontId="1" fillId="0" borderId="9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3" fillId="0" borderId="13" xfId="0" applyNumberFormat="1" applyFont="1" applyBorder="1" applyAlignment="1">
      <alignment horizontal="right" vertical="center" indent="2"/>
    </xf>
    <xf numFmtId="2" fontId="3" fillId="0" borderId="14" xfId="0" applyNumberFormat="1" applyFont="1" applyBorder="1" applyAlignment="1">
      <alignment horizontal="right" vertical="center" indent="2"/>
    </xf>
    <xf numFmtId="2" fontId="1" fillId="0" borderId="15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2" fontId="3" fillId="0" borderId="12" xfId="0" quotePrefix="1" applyNumberFormat="1" applyFont="1" applyBorder="1" applyAlignment="1">
      <alignment horizontal="right" vertical="center" indent="2"/>
    </xf>
    <xf numFmtId="2" fontId="6" fillId="0" borderId="16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7" xfId="0" applyNumberFormat="1" applyFont="1" applyBorder="1" applyAlignment="1">
      <alignment horizontal="right" vertical="center" indent="2"/>
    </xf>
    <xf numFmtId="2" fontId="3" fillId="0" borderId="18" xfId="0" applyNumberFormat="1" applyFont="1" applyBorder="1" applyAlignment="1">
      <alignment horizontal="right" vertical="center" indent="2"/>
    </xf>
    <xf numFmtId="2" fontId="7" fillId="0" borderId="18" xfId="0" applyNumberFormat="1" applyFont="1" applyBorder="1" applyAlignment="1">
      <alignment horizontal="right" vertical="center" indent="2"/>
    </xf>
    <xf numFmtId="2" fontId="7" fillId="0" borderId="19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20" xfId="0" applyNumberFormat="1" applyFont="1" applyBorder="1" applyAlignment="1">
      <alignment horizontal="right" vertical="center" indent="2"/>
    </xf>
    <xf numFmtId="2" fontId="3" fillId="0" borderId="0" xfId="0" quotePrefix="1" applyNumberFormat="1" applyFont="1" applyAlignment="1">
      <alignment horizontal="right" vertical="center" indent="2"/>
    </xf>
    <xf numFmtId="2" fontId="7" fillId="0" borderId="21" xfId="0" applyNumberFormat="1" applyFont="1" applyBorder="1" applyAlignment="1">
      <alignment horizontal="right" vertical="center" indent="2"/>
    </xf>
    <xf numFmtId="2" fontId="6" fillId="0" borderId="0" xfId="0" applyNumberFormat="1" applyFont="1" applyAlignment="1">
      <alignment vertical="center"/>
    </xf>
    <xf numFmtId="2" fontId="9" fillId="0" borderId="20" xfId="0" applyNumberFormat="1" applyFont="1" applyBorder="1" applyAlignment="1">
      <alignment horizontal="right" vertical="center" indent="2"/>
    </xf>
    <xf numFmtId="2" fontId="9" fillId="0" borderId="0" xfId="0" applyNumberFormat="1" applyFont="1" applyAlignment="1">
      <alignment horizontal="right" vertical="center" indent="2"/>
    </xf>
    <xf numFmtId="2" fontId="9" fillId="0" borderId="22" xfId="0" applyNumberFormat="1" applyFont="1" applyBorder="1" applyAlignment="1">
      <alignment horizontal="right" vertical="center" indent="2"/>
    </xf>
    <xf numFmtId="0" fontId="10" fillId="0" borderId="0" xfId="0" applyFont="1"/>
    <xf numFmtId="2" fontId="3" fillId="0" borderId="22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7254E4-4C6A-40EA-B82D-AE34AE1F8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40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aivaP\Europos_kainos\Europos_kainos_2020\ES_kainos_is_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_1"/>
      <sheetName val="51_2"/>
      <sheetName val="52_3"/>
      <sheetName val="1_4"/>
      <sheetName val="2_5"/>
      <sheetName val="3_6"/>
      <sheetName val="4_7"/>
      <sheetName val="5_8"/>
      <sheetName val="6_9"/>
      <sheetName val="7_10"/>
      <sheetName val="8_11"/>
      <sheetName val="9_12"/>
      <sheetName val="10_13"/>
      <sheetName val="11_14"/>
      <sheetName val="12_15"/>
      <sheetName val="13_16"/>
      <sheetName val="14_17"/>
      <sheetName val="15_18"/>
      <sheetName val="16_19"/>
      <sheetName val="17_20"/>
      <sheetName val="18_21"/>
      <sheetName val="19_22"/>
      <sheetName val="20_23"/>
      <sheetName val="21_24"/>
      <sheetName val="22_25"/>
      <sheetName val="23_26"/>
      <sheetName val="24_27"/>
      <sheetName val="25_28"/>
      <sheetName val="26_29"/>
      <sheetName val="27_30"/>
      <sheetName val="29_32"/>
      <sheetName val="31_34"/>
      <sheetName val="32_35"/>
      <sheetName val="33_36"/>
      <sheetName val="34_37"/>
      <sheetName val="35_38"/>
      <sheetName val="36_39"/>
      <sheetName val="zalias"/>
      <sheetName val="ikelimu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56">
          <cell r="B56">
            <v>161</v>
          </cell>
          <cell r="C56">
            <v>171</v>
          </cell>
          <cell r="D56">
            <v>172</v>
          </cell>
          <cell r="E56">
            <v>172</v>
          </cell>
          <cell r="F56">
            <v>178</v>
          </cell>
        </row>
        <row r="57">
          <cell r="B57">
            <v>140.60600000000002</v>
          </cell>
          <cell r="C57">
            <v>142.142</v>
          </cell>
          <cell r="D57">
            <v>142.142</v>
          </cell>
          <cell r="E57">
            <v>142.654</v>
          </cell>
          <cell r="F57">
            <v>141.88749999999999</v>
          </cell>
        </row>
        <row r="60">
          <cell r="B60">
            <v>153</v>
          </cell>
          <cell r="C60">
            <v>156.19999999999999</v>
          </cell>
          <cell r="D60">
            <v>162.69999999999999</v>
          </cell>
          <cell r="E60">
            <v>160.83333333333334</v>
          </cell>
          <cell r="F60">
            <v>162</v>
          </cell>
        </row>
        <row r="61">
          <cell r="B61">
            <v>142.77000000000001</v>
          </cell>
          <cell r="C61">
            <v>139.72999999999999</v>
          </cell>
          <cell r="D61">
            <v>140.38999999999999</v>
          </cell>
          <cell r="E61">
            <v>142.37</v>
          </cell>
          <cell r="F61">
            <v>146.1</v>
          </cell>
        </row>
        <row r="62">
          <cell r="B62">
            <v>155</v>
          </cell>
          <cell r="C62">
            <v>143.33333333333334</v>
          </cell>
          <cell r="D62">
            <v>141.25</v>
          </cell>
          <cell r="E62">
            <v>145</v>
          </cell>
          <cell r="F62">
            <v>145</v>
          </cell>
        </row>
        <row r="63">
          <cell r="B63">
            <v>174.76</v>
          </cell>
          <cell r="C63">
            <v>156.02000000000001</v>
          </cell>
          <cell r="D63">
            <v>157.94</v>
          </cell>
          <cell r="E63">
            <v>159.91000000000003</v>
          </cell>
          <cell r="F63">
            <v>162.37</v>
          </cell>
        </row>
        <row r="64">
          <cell r="B64">
            <v>151.86000000000001</v>
          </cell>
          <cell r="C64">
            <v>166.86</v>
          </cell>
          <cell r="D64">
            <v>168.36</v>
          </cell>
          <cell r="E64">
            <v>168.36</v>
          </cell>
          <cell r="F64">
            <v>177.77666666666667</v>
          </cell>
        </row>
        <row r="65">
          <cell r="C65">
            <v>125.44</v>
          </cell>
          <cell r="D65">
            <v>134</v>
          </cell>
          <cell r="E65">
            <v>131.30000000000001</v>
          </cell>
          <cell r="F65">
            <v>131.18</v>
          </cell>
        </row>
        <row r="66">
          <cell r="B66">
            <v>164.66666666666666</v>
          </cell>
          <cell r="C66">
            <v>174.66666666666666</v>
          </cell>
          <cell r="D66">
            <v>177</v>
          </cell>
          <cell r="E66">
            <v>177.66666666666666</v>
          </cell>
          <cell r="F66">
            <v>177.66666666666666</v>
          </cell>
        </row>
        <row r="67">
          <cell r="B67">
            <v>158.75</v>
          </cell>
          <cell r="C67">
            <v>152.83333333333334</v>
          </cell>
          <cell r="D67">
            <v>153.75</v>
          </cell>
          <cell r="E67">
            <v>155.08333333333334</v>
          </cell>
          <cell r="F67">
            <v>156.58333333333334</v>
          </cell>
        </row>
        <row r="69">
          <cell r="B69">
            <v>137.60999999999999</v>
          </cell>
          <cell r="C69">
            <v>130.54499999999999</v>
          </cell>
          <cell r="D69">
            <v>133.13499999999999</v>
          </cell>
          <cell r="E69">
            <v>133.58749999999998</v>
          </cell>
          <cell r="F69">
            <v>134.56</v>
          </cell>
        </row>
        <row r="70">
          <cell r="E70">
            <v>133.26</v>
          </cell>
          <cell r="F70">
            <v>142.6</v>
          </cell>
        </row>
        <row r="71">
          <cell r="B71">
            <v>127.49</v>
          </cell>
          <cell r="D71">
            <v>129.48000000000002</v>
          </cell>
          <cell r="E71">
            <v>134.99</v>
          </cell>
          <cell r="F71">
            <v>129.69</v>
          </cell>
        </row>
        <row r="73">
          <cell r="B73">
            <v>170</v>
          </cell>
          <cell r="C73">
            <v>173</v>
          </cell>
          <cell r="D73">
            <v>174</v>
          </cell>
          <cell r="E73">
            <v>175</v>
          </cell>
          <cell r="F73">
            <v>178.5</v>
          </cell>
        </row>
        <row r="74">
          <cell r="B74">
            <v>135</v>
          </cell>
          <cell r="C74">
            <v>137.5</v>
          </cell>
          <cell r="D74">
            <v>126.5</v>
          </cell>
          <cell r="E74">
            <v>127.5</v>
          </cell>
          <cell r="F74">
            <v>125</v>
          </cell>
        </row>
        <row r="75">
          <cell r="B75">
            <v>147.79</v>
          </cell>
          <cell r="C75">
            <v>141.66999999999999</v>
          </cell>
          <cell r="D75">
            <v>134.38</v>
          </cell>
          <cell r="E75">
            <v>138.51</v>
          </cell>
          <cell r="F75">
            <v>138.49</v>
          </cell>
        </row>
        <row r="76">
          <cell r="B76">
            <v>175.25</v>
          </cell>
          <cell r="C76">
            <v>182</v>
          </cell>
          <cell r="D76">
            <v>183</v>
          </cell>
          <cell r="E76">
            <v>185</v>
          </cell>
          <cell r="F76">
            <v>186</v>
          </cell>
        </row>
        <row r="77">
          <cell r="B77">
            <v>157.39499999999998</v>
          </cell>
          <cell r="C77">
            <v>137.89666666666668</v>
          </cell>
          <cell r="D77">
            <v>142.41333333333333</v>
          </cell>
          <cell r="E77">
            <v>157.72999999999999</v>
          </cell>
          <cell r="F77">
            <v>153.98000000000002</v>
          </cell>
        </row>
        <row r="79">
          <cell r="B79">
            <v>137.35</v>
          </cell>
          <cell r="C79">
            <v>117.65</v>
          </cell>
          <cell r="D79">
            <v>122.41</v>
          </cell>
          <cell r="F79">
            <v>128.25</v>
          </cell>
        </row>
        <row r="80">
          <cell r="B80">
            <v>120.5</v>
          </cell>
          <cell r="C80">
            <v>132</v>
          </cell>
          <cell r="D80">
            <v>132</v>
          </cell>
          <cell r="E80">
            <v>135</v>
          </cell>
          <cell r="F80">
            <v>135</v>
          </cell>
        </row>
        <row r="82">
          <cell r="B82">
            <v>136.33500000000001</v>
          </cell>
          <cell r="C82">
            <v>149.14999999999998</v>
          </cell>
          <cell r="D82">
            <v>150.30000000000001</v>
          </cell>
          <cell r="E82">
            <v>150.35999999999999</v>
          </cell>
          <cell r="F82">
            <v>153.80000000000001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8591A-9B58-452D-8C1E-EB181C59F634}">
  <dimension ref="A2:J95"/>
  <sheetViews>
    <sheetView showGridLines="0" tabSelected="1" topLeftCell="A4" workbookViewId="0">
      <selection activeCell="M80" sqref="M80"/>
    </sheetView>
  </sheetViews>
  <sheetFormatPr defaultColWidth="10.7109375" defaultRowHeight="12" x14ac:dyDescent="0.2"/>
  <cols>
    <col min="1" max="1" width="14" style="2" customWidth="1"/>
    <col min="2" max="2" width="10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0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0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0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0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0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0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0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0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0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0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0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0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0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0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0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0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0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0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0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0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0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0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0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0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0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0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0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0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0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0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0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0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0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0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0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0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0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0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0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0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0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0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0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0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0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0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0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0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0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0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0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0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0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0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0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0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0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0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0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0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0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0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0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 x14ac:dyDescent="0.2">
      <c r="A5" s="3" t="s">
        <v>1</v>
      </c>
      <c r="B5" s="4">
        <v>2019</v>
      </c>
      <c r="C5" s="5">
        <v>2020</v>
      </c>
      <c r="D5" s="6"/>
      <c r="E5" s="6"/>
      <c r="F5" s="7"/>
      <c r="G5" s="5" t="s">
        <v>2</v>
      </c>
      <c r="H5" s="6"/>
    </row>
    <row r="6" spans="1:8" s="8" customFormat="1" ht="23.25" customHeight="1" x14ac:dyDescent="0.2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x14ac:dyDescent="0.2">
      <c r="A7" s="12" t="s">
        <v>10</v>
      </c>
      <c r="B7" s="12"/>
      <c r="C7" s="12"/>
      <c r="D7" s="12"/>
      <c r="E7" s="12"/>
      <c r="F7" s="12"/>
      <c r="G7" s="12"/>
      <c r="H7" s="12"/>
    </row>
    <row r="8" spans="1:8" x14ac:dyDescent="0.2">
      <c r="A8" s="13" t="s">
        <v>11</v>
      </c>
      <c r="B8" s="14">
        <v>176</v>
      </c>
      <c r="C8" s="15">
        <v>194</v>
      </c>
      <c r="D8" s="15">
        <v>196</v>
      </c>
      <c r="E8" s="15">
        <v>195</v>
      </c>
      <c r="F8" s="16">
        <v>203</v>
      </c>
      <c r="G8" s="15">
        <f>((F8*100)/E8)-100</f>
        <v>4.1025641025641022</v>
      </c>
      <c r="H8" s="15">
        <f>((F8*100)/B8)-100</f>
        <v>15.340909090909093</v>
      </c>
    </row>
    <row r="9" spans="1:8" x14ac:dyDescent="0.2">
      <c r="A9" s="13" t="s">
        <v>12</v>
      </c>
      <c r="B9" s="17">
        <v>148.27875</v>
      </c>
      <c r="C9" s="15">
        <v>165.44428571428571</v>
      </c>
      <c r="D9" s="15">
        <v>162.01999999999998</v>
      </c>
      <c r="E9" s="15">
        <v>168.72874999999999</v>
      </c>
      <c r="F9" s="18">
        <v>171.65142857142857</v>
      </c>
      <c r="G9" s="15">
        <f t="shared" ref="G9:G28" si="0">((F9*100)/E9)-100</f>
        <v>1.7321757977988739</v>
      </c>
      <c r="H9" s="15">
        <f t="shared" ref="H9:H28" si="1">((F9*100)/B9)-100</f>
        <v>15.762662263762365</v>
      </c>
    </row>
    <row r="10" spans="1:8" x14ac:dyDescent="0.2">
      <c r="A10" s="13" t="s">
        <v>13</v>
      </c>
      <c r="B10" s="17">
        <v>160.38999999999999</v>
      </c>
      <c r="C10" s="15">
        <v>170.32</v>
      </c>
      <c r="D10" s="15">
        <v>164.95</v>
      </c>
      <c r="E10" s="15">
        <v>161.24</v>
      </c>
      <c r="F10" s="18">
        <v>152.66999999999999</v>
      </c>
      <c r="G10" s="15">
        <f t="shared" si="0"/>
        <v>-5.315058298189058</v>
      </c>
      <c r="H10" s="15">
        <f t="shared" si="1"/>
        <v>-4.8132676600785658</v>
      </c>
    </row>
    <row r="11" spans="1:8" x14ac:dyDescent="0.2">
      <c r="A11" s="13" t="s">
        <v>14</v>
      </c>
      <c r="B11" s="17">
        <v>165.85714285714286</v>
      </c>
      <c r="C11" s="15">
        <v>179.58333333333334</v>
      </c>
      <c r="D11" s="15">
        <v>183.03571428571428</v>
      </c>
      <c r="E11" s="15">
        <v>183.7</v>
      </c>
      <c r="F11" s="18">
        <v>186</v>
      </c>
      <c r="G11" s="15">
        <f t="shared" si="0"/>
        <v>1.2520413718018517</v>
      </c>
      <c r="H11" s="15">
        <f t="shared" si="1"/>
        <v>12.144702842377257</v>
      </c>
    </row>
    <row r="12" spans="1:8" x14ac:dyDescent="0.2">
      <c r="A12" s="13" t="s">
        <v>15</v>
      </c>
      <c r="B12" s="17">
        <v>180</v>
      </c>
      <c r="C12" s="15">
        <v>190</v>
      </c>
      <c r="D12" s="15">
        <v>183.33333333333334</v>
      </c>
      <c r="E12" s="15">
        <v>190</v>
      </c>
      <c r="F12" s="18">
        <v>190</v>
      </c>
      <c r="G12" s="15">
        <f t="shared" si="0"/>
        <v>0</v>
      </c>
      <c r="H12" s="15">
        <f t="shared" si="1"/>
        <v>5.5555555555555571</v>
      </c>
    </row>
    <row r="13" spans="1:8" x14ac:dyDescent="0.2">
      <c r="A13" s="13" t="s">
        <v>16</v>
      </c>
      <c r="B13" s="17">
        <v>187.31111111111113</v>
      </c>
      <c r="C13" s="15">
        <v>185.28888888888889</v>
      </c>
      <c r="D13" s="15">
        <v>186.77777777777777</v>
      </c>
      <c r="E13" s="15">
        <v>187.75555555555556</v>
      </c>
      <c r="F13" s="18">
        <v>190.42222222222225</v>
      </c>
      <c r="G13" s="15">
        <f t="shared" si="0"/>
        <v>1.4202864244289515</v>
      </c>
      <c r="H13" s="15">
        <f t="shared" si="1"/>
        <v>1.6609324949578905</v>
      </c>
    </row>
    <row r="14" spans="1:8" x14ac:dyDescent="0.2">
      <c r="A14" s="13" t="s">
        <v>17</v>
      </c>
      <c r="B14" s="17">
        <v>162.61000000000001</v>
      </c>
      <c r="C14" s="15">
        <v>186.86</v>
      </c>
      <c r="D14" s="15">
        <v>187.73500000000001</v>
      </c>
      <c r="E14" s="15">
        <v>188.11</v>
      </c>
      <c r="F14" s="18">
        <v>194.76333333333332</v>
      </c>
      <c r="G14" s="15">
        <f t="shared" si="0"/>
        <v>3.536937607428257</v>
      </c>
      <c r="H14" s="15">
        <f t="shared" si="1"/>
        <v>19.773281675993672</v>
      </c>
    </row>
    <row r="15" spans="1:8" x14ac:dyDescent="0.2">
      <c r="A15" s="13" t="s">
        <v>18</v>
      </c>
      <c r="B15" s="17">
        <v>157.30500000000001</v>
      </c>
      <c r="C15" s="15">
        <v>153.315</v>
      </c>
      <c r="D15" s="15">
        <v>149.92500000000001</v>
      </c>
      <c r="E15" s="15">
        <v>149.86500000000001</v>
      </c>
      <c r="F15" s="18">
        <v>154.36500000000001</v>
      </c>
      <c r="G15" s="15">
        <f>((F15*100)/E15)-100</f>
        <v>3.0027024321889684</v>
      </c>
      <c r="H15" s="15">
        <f>((F15*100)/B15)-100</f>
        <v>-1.8689806427004925</v>
      </c>
    </row>
    <row r="16" spans="1:8" x14ac:dyDescent="0.2">
      <c r="A16" s="13" t="s">
        <v>19</v>
      </c>
      <c r="B16" s="17">
        <v>177.23636363636362</v>
      </c>
      <c r="C16" s="15">
        <v>182.19090909090909</v>
      </c>
      <c r="D16" s="15">
        <v>183.1</v>
      </c>
      <c r="E16" s="15">
        <v>183.73636363636362</v>
      </c>
      <c r="F16" s="18">
        <v>185.55454545454543</v>
      </c>
      <c r="G16" s="15">
        <f t="shared" si="0"/>
        <v>0.98956014051753982</v>
      </c>
      <c r="H16" s="15">
        <f t="shared" si="1"/>
        <v>4.6932704144439867</v>
      </c>
    </row>
    <row r="17" spans="1:9" x14ac:dyDescent="0.2">
      <c r="A17" s="13" t="s">
        <v>20</v>
      </c>
      <c r="B17" s="17">
        <v>155.21250000000001</v>
      </c>
      <c r="C17" s="15">
        <v>156.01</v>
      </c>
      <c r="D17" s="15">
        <v>162.43333333333334</v>
      </c>
      <c r="E17" s="15">
        <v>164.46666666666667</v>
      </c>
      <c r="F17" s="18">
        <v>164.67999999999998</v>
      </c>
      <c r="G17" s="15">
        <f t="shared" si="0"/>
        <v>0.12971220105389136</v>
      </c>
      <c r="H17" s="15">
        <f t="shared" si="1"/>
        <v>6.0997020214222175</v>
      </c>
    </row>
    <row r="18" spans="1:9" s="24" customFormat="1" x14ac:dyDescent="0.2">
      <c r="A18" s="19" t="s">
        <v>21</v>
      </c>
      <c r="B18" s="20">
        <v>158.21</v>
      </c>
      <c r="C18" s="21">
        <v>160.80000000000001</v>
      </c>
      <c r="D18" s="21">
        <v>162.51</v>
      </c>
      <c r="E18" s="21">
        <v>162.56</v>
      </c>
      <c r="F18" s="22">
        <v>166.87</v>
      </c>
      <c r="G18" s="21">
        <f t="shared" si="0"/>
        <v>2.6513287401574814</v>
      </c>
      <c r="H18" s="21">
        <f t="shared" si="1"/>
        <v>5.4737374375829546</v>
      </c>
      <c r="I18" s="23"/>
    </row>
    <row r="19" spans="1:9" x14ac:dyDescent="0.2">
      <c r="A19" s="13" t="s">
        <v>22</v>
      </c>
      <c r="B19" s="17">
        <v>150.17666666666665</v>
      </c>
      <c r="C19" s="15">
        <v>152.60666666666665</v>
      </c>
      <c r="D19" s="15">
        <v>148.47666666666666</v>
      </c>
      <c r="E19" s="15">
        <v>151.53</v>
      </c>
      <c r="F19" s="18">
        <v>152.22333333333333</v>
      </c>
      <c r="G19" s="15">
        <f t="shared" si="0"/>
        <v>0.45755515959434945</v>
      </c>
      <c r="H19" s="15">
        <f t="shared" si="1"/>
        <v>1.3628393225756383</v>
      </c>
    </row>
    <row r="20" spans="1:9" x14ac:dyDescent="0.2">
      <c r="A20" s="13" t="s">
        <v>23</v>
      </c>
      <c r="B20" s="17">
        <v>165</v>
      </c>
      <c r="C20" s="15">
        <v>167.5</v>
      </c>
      <c r="D20" s="15">
        <v>166.5</v>
      </c>
      <c r="E20" s="15">
        <v>166.25</v>
      </c>
      <c r="F20" s="18">
        <v>166</v>
      </c>
      <c r="G20" s="15">
        <f t="shared" si="0"/>
        <v>-0.15037593984962427</v>
      </c>
      <c r="H20" s="15">
        <f t="shared" si="1"/>
        <v>0.60606060606060908</v>
      </c>
    </row>
    <row r="21" spans="1:9" x14ac:dyDescent="0.2">
      <c r="A21" s="13" t="s">
        <v>24</v>
      </c>
      <c r="B21" s="17">
        <v>153.70000000000002</v>
      </c>
      <c r="C21" s="15">
        <v>165.57</v>
      </c>
      <c r="D21" s="15">
        <v>164.70333333333335</v>
      </c>
      <c r="E21" s="15">
        <v>166.29333333333332</v>
      </c>
      <c r="F21" s="18">
        <v>169.07666666666668</v>
      </c>
      <c r="G21" s="15">
        <f t="shared" si="0"/>
        <v>1.6737491982039927</v>
      </c>
      <c r="H21" s="15">
        <f t="shared" si="1"/>
        <v>10.004337453914545</v>
      </c>
    </row>
    <row r="22" spans="1:9" x14ac:dyDescent="0.2">
      <c r="A22" s="13" t="s">
        <v>25</v>
      </c>
      <c r="B22" s="17">
        <v>195</v>
      </c>
      <c r="C22" s="15">
        <v>205</v>
      </c>
      <c r="D22" s="15">
        <v>205</v>
      </c>
      <c r="E22" s="15">
        <v>205</v>
      </c>
      <c r="F22" s="18">
        <v>205</v>
      </c>
      <c r="G22" s="15">
        <f t="shared" si="0"/>
        <v>0</v>
      </c>
      <c r="H22" s="15">
        <f t="shared" si="1"/>
        <v>5.1282051282051242</v>
      </c>
    </row>
    <row r="23" spans="1:9" x14ac:dyDescent="0.2">
      <c r="A23" s="13" t="s">
        <v>26</v>
      </c>
      <c r="B23" s="17">
        <v>155.07749999999999</v>
      </c>
      <c r="C23" s="15">
        <v>164.78749999999999</v>
      </c>
      <c r="D23" s="15">
        <v>166.34</v>
      </c>
      <c r="E23" s="15">
        <v>154.10499999999999</v>
      </c>
      <c r="F23" s="18">
        <v>168.34</v>
      </c>
      <c r="G23" s="15">
        <f t="shared" si="0"/>
        <v>9.2372083968722762</v>
      </c>
      <c r="H23" s="15">
        <f t="shared" si="1"/>
        <v>8.5521755251406688</v>
      </c>
    </row>
    <row r="24" spans="1:9" x14ac:dyDescent="0.2">
      <c r="A24" s="13" t="s">
        <v>27</v>
      </c>
      <c r="B24" s="17">
        <v>183.95</v>
      </c>
      <c r="C24" s="15">
        <v>165.73</v>
      </c>
      <c r="D24" s="15">
        <v>174.48</v>
      </c>
      <c r="E24" s="15">
        <v>173.08</v>
      </c>
      <c r="F24" s="18">
        <v>173.12</v>
      </c>
      <c r="G24" s="15">
        <f t="shared" si="0"/>
        <v>2.3110700254207472E-2</v>
      </c>
      <c r="H24" s="15">
        <f t="shared" si="1"/>
        <v>-5.8874694210383183</v>
      </c>
    </row>
    <row r="25" spans="1:9" x14ac:dyDescent="0.2">
      <c r="A25" s="13" t="s">
        <v>28</v>
      </c>
      <c r="B25" s="17">
        <v>155.22999999999999</v>
      </c>
      <c r="C25" s="15">
        <v>152.76</v>
      </c>
      <c r="D25" s="15">
        <v>153.05000000000001</v>
      </c>
      <c r="E25" s="15">
        <v>152.74</v>
      </c>
      <c r="F25" s="18">
        <v>159.12</v>
      </c>
      <c r="G25" s="15">
        <f>((F25*100)/E25)-100</f>
        <v>4.1770328663087497</v>
      </c>
      <c r="H25" s="15">
        <f t="shared" si="1"/>
        <v>2.5059588996972337</v>
      </c>
    </row>
    <row r="26" spans="1:9" x14ac:dyDescent="0.2">
      <c r="A26" s="13" t="s">
        <v>29</v>
      </c>
      <c r="B26" s="17">
        <v>140</v>
      </c>
      <c r="C26" s="15">
        <v>155</v>
      </c>
      <c r="D26" s="15">
        <v>160</v>
      </c>
      <c r="E26" s="15">
        <v>160</v>
      </c>
      <c r="F26" s="18">
        <v>163</v>
      </c>
      <c r="G26" s="15">
        <f t="shared" si="0"/>
        <v>1.875</v>
      </c>
      <c r="H26" s="15">
        <f t="shared" si="1"/>
        <v>16.428571428571431</v>
      </c>
    </row>
    <row r="27" spans="1:9" x14ac:dyDescent="0.2">
      <c r="A27" s="13" t="s">
        <v>30</v>
      </c>
      <c r="B27" s="17">
        <v>154.22</v>
      </c>
      <c r="C27" s="15">
        <v>182.33</v>
      </c>
      <c r="D27" s="15">
        <v>182.75</v>
      </c>
      <c r="E27" s="15">
        <v>187.86</v>
      </c>
      <c r="F27" s="18" t="s">
        <v>31</v>
      </c>
      <c r="G27" s="15" t="s">
        <v>31</v>
      </c>
      <c r="H27" s="15" t="s">
        <v>31</v>
      </c>
    </row>
    <row r="28" spans="1:9" x14ac:dyDescent="0.2">
      <c r="A28" s="13" t="s">
        <v>32</v>
      </c>
      <c r="B28" s="25">
        <v>174.98250000000002</v>
      </c>
      <c r="C28" s="15">
        <v>224.51</v>
      </c>
      <c r="D28" s="15">
        <v>227.85749999999999</v>
      </c>
      <c r="E28" s="15">
        <v>225.93</v>
      </c>
      <c r="F28" s="26">
        <v>230.45</v>
      </c>
      <c r="G28" s="15">
        <f t="shared" si="0"/>
        <v>2.0006196609569287</v>
      </c>
      <c r="H28" s="15">
        <f t="shared" si="1"/>
        <v>31.698884174131678</v>
      </c>
    </row>
    <row r="29" spans="1:9" x14ac:dyDescent="0.2">
      <c r="A29" s="27" t="s">
        <v>33</v>
      </c>
      <c r="B29" s="27"/>
      <c r="C29" s="27"/>
      <c r="D29" s="27"/>
      <c r="E29" s="27"/>
      <c r="F29" s="27"/>
      <c r="G29" s="27"/>
      <c r="H29" s="27"/>
    </row>
    <row r="30" spans="1:9" x14ac:dyDescent="0.2">
      <c r="A30" s="28" t="s">
        <v>11</v>
      </c>
      <c r="B30" s="14">
        <v>167</v>
      </c>
      <c r="C30" s="15">
        <v>187</v>
      </c>
      <c r="D30" s="15">
        <v>188</v>
      </c>
      <c r="E30" s="15">
        <v>187</v>
      </c>
      <c r="F30" s="16">
        <v>195</v>
      </c>
      <c r="G30" s="15">
        <f>((F30*100)/E30)-100</f>
        <v>4.2780748663101633</v>
      </c>
      <c r="H30" s="15">
        <f>((F30*100)/B30)-100</f>
        <v>16.76646706586827</v>
      </c>
    </row>
    <row r="31" spans="1:9" x14ac:dyDescent="0.2">
      <c r="A31" s="13" t="s">
        <v>12</v>
      </c>
      <c r="B31" s="17">
        <v>139.32833333333335</v>
      </c>
      <c r="C31" s="15">
        <v>156.67714285714285</v>
      </c>
      <c r="D31" s="15">
        <v>154.48571428571429</v>
      </c>
      <c r="E31" s="15">
        <v>156.31</v>
      </c>
      <c r="F31" s="18">
        <v>159.96142857142857</v>
      </c>
      <c r="G31" s="15">
        <f t="shared" ref="G31:G46" si="2">((F31*100)/E31)-100</f>
        <v>2.336017255088322</v>
      </c>
      <c r="H31" s="15">
        <f t="shared" ref="H31:H46" si="3">((F31*100)/B31)-100</f>
        <v>14.808972980916934</v>
      </c>
    </row>
    <row r="32" spans="1:9" x14ac:dyDescent="0.2">
      <c r="A32" s="13" t="s">
        <v>13</v>
      </c>
      <c r="B32" s="17" t="s">
        <v>31</v>
      </c>
      <c r="C32" s="15">
        <v>146.63999999999999</v>
      </c>
      <c r="D32" s="15" t="s">
        <v>31</v>
      </c>
      <c r="E32" s="15" t="s">
        <v>31</v>
      </c>
      <c r="F32" s="18" t="s">
        <v>31</v>
      </c>
      <c r="G32" s="15" t="s">
        <v>31</v>
      </c>
      <c r="H32" s="15" t="s">
        <v>31</v>
      </c>
    </row>
    <row r="33" spans="1:9" x14ac:dyDescent="0.2">
      <c r="A33" s="13" t="s">
        <v>14</v>
      </c>
      <c r="B33" s="17">
        <v>165</v>
      </c>
      <c r="C33" s="15">
        <v>180.3</v>
      </c>
      <c r="D33" s="15">
        <v>182.5</v>
      </c>
      <c r="E33" s="15">
        <v>183.3</v>
      </c>
      <c r="F33" s="18">
        <v>184.05</v>
      </c>
      <c r="G33" s="15">
        <f t="shared" si="2"/>
        <v>0.40916530278231278</v>
      </c>
      <c r="H33" s="15">
        <f t="shared" si="3"/>
        <v>11.545454545454547</v>
      </c>
    </row>
    <row r="34" spans="1:9" x14ac:dyDescent="0.2">
      <c r="A34" s="13" t="s">
        <v>34</v>
      </c>
      <c r="B34" s="17">
        <v>133.96</v>
      </c>
      <c r="C34" s="15">
        <v>150.56</v>
      </c>
      <c r="D34" s="15">
        <v>153.65</v>
      </c>
      <c r="E34" s="15">
        <v>158.16999999999999</v>
      </c>
      <c r="F34" s="18">
        <v>160.66</v>
      </c>
      <c r="G34" s="15">
        <f t="shared" si="2"/>
        <v>1.5742555478283009</v>
      </c>
      <c r="H34" s="15">
        <f t="shared" si="3"/>
        <v>19.931322782920262</v>
      </c>
    </row>
    <row r="35" spans="1:9" x14ac:dyDescent="0.2">
      <c r="A35" s="13" t="s">
        <v>17</v>
      </c>
      <c r="B35" s="17" t="s">
        <v>31</v>
      </c>
      <c r="C35" s="15" t="s">
        <v>31</v>
      </c>
      <c r="D35" s="15" t="s">
        <v>31</v>
      </c>
      <c r="E35" s="15">
        <v>188.86</v>
      </c>
      <c r="F35" s="18" t="s">
        <v>31</v>
      </c>
      <c r="G35" s="15" t="s">
        <v>31</v>
      </c>
      <c r="H35" s="15" t="s">
        <v>31</v>
      </c>
    </row>
    <row r="36" spans="1:9" x14ac:dyDescent="0.2">
      <c r="A36" s="13" t="s">
        <v>35</v>
      </c>
      <c r="B36" s="17">
        <v>174.66666666666666</v>
      </c>
      <c r="C36" s="15">
        <v>196.66666666666666</v>
      </c>
      <c r="D36" s="15">
        <v>199.33333333333334</v>
      </c>
      <c r="E36" s="15">
        <v>200</v>
      </c>
      <c r="F36" s="18">
        <v>200</v>
      </c>
      <c r="G36" s="15">
        <f t="shared" si="2"/>
        <v>0</v>
      </c>
      <c r="H36" s="15">
        <f t="shared" si="3"/>
        <v>14.503816793893137</v>
      </c>
    </row>
    <row r="37" spans="1:9" x14ac:dyDescent="0.2">
      <c r="A37" s="13" t="s">
        <v>20</v>
      </c>
      <c r="B37" s="17">
        <v>140.28333333333333</v>
      </c>
      <c r="C37" s="15">
        <v>143.89500000000001</v>
      </c>
      <c r="D37" s="15">
        <v>144.22500000000002</v>
      </c>
      <c r="E37" s="15">
        <v>143.82749999999999</v>
      </c>
      <c r="F37" s="18">
        <v>146.65</v>
      </c>
      <c r="G37" s="15">
        <f t="shared" si="2"/>
        <v>1.9624202603813643</v>
      </c>
      <c r="H37" s="15">
        <f t="shared" si="3"/>
        <v>4.5384341214209343</v>
      </c>
    </row>
    <row r="38" spans="1:9" s="24" customFormat="1" x14ac:dyDescent="0.2">
      <c r="A38" s="19" t="s">
        <v>21</v>
      </c>
      <c r="B38" s="20">
        <v>139.01</v>
      </c>
      <c r="C38" s="21">
        <v>137.12</v>
      </c>
      <c r="D38" s="21">
        <v>137.54</v>
      </c>
      <c r="E38" s="21">
        <v>144.1</v>
      </c>
      <c r="F38" s="22">
        <v>144.38</v>
      </c>
      <c r="G38" s="21">
        <f t="shared" si="2"/>
        <v>0.19430950728660434</v>
      </c>
      <c r="H38" s="21">
        <f t="shared" si="3"/>
        <v>3.8630314365873062</v>
      </c>
      <c r="I38" s="23"/>
    </row>
    <row r="39" spans="1:9" x14ac:dyDescent="0.2">
      <c r="A39" s="13" t="s">
        <v>22</v>
      </c>
      <c r="B39" s="17">
        <v>136.20999999999998</v>
      </c>
      <c r="C39" s="15">
        <v>148.17000000000002</v>
      </c>
      <c r="D39" s="15">
        <v>150.75</v>
      </c>
      <c r="E39" s="15">
        <v>150.22</v>
      </c>
      <c r="F39" s="18">
        <v>149.52499999999998</v>
      </c>
      <c r="G39" s="15">
        <f t="shared" si="2"/>
        <v>-0.46265477299961333</v>
      </c>
      <c r="H39" s="15">
        <f t="shared" si="3"/>
        <v>9.7753468908303347</v>
      </c>
    </row>
    <row r="40" spans="1:9" x14ac:dyDescent="0.2">
      <c r="A40" s="13" t="s">
        <v>36</v>
      </c>
      <c r="B40" s="17">
        <v>179.5</v>
      </c>
      <c r="C40" s="15">
        <v>192.5</v>
      </c>
      <c r="D40" s="15">
        <v>194</v>
      </c>
      <c r="E40" s="15">
        <v>195</v>
      </c>
      <c r="F40" s="18">
        <v>201.5</v>
      </c>
      <c r="G40" s="15">
        <f t="shared" si="2"/>
        <v>3.3333333333333286</v>
      </c>
      <c r="H40" s="15">
        <f t="shared" si="3"/>
        <v>12.256267409470752</v>
      </c>
    </row>
    <row r="41" spans="1:9" x14ac:dyDescent="0.2">
      <c r="A41" s="13" t="s">
        <v>23</v>
      </c>
      <c r="B41" s="17" t="s">
        <v>31</v>
      </c>
      <c r="C41" s="15">
        <v>157.5</v>
      </c>
      <c r="D41" s="15" t="s">
        <v>31</v>
      </c>
      <c r="E41" s="15">
        <v>157.5</v>
      </c>
      <c r="F41" s="18" t="s">
        <v>31</v>
      </c>
      <c r="G41" s="15" t="s">
        <v>31</v>
      </c>
      <c r="H41" s="15" t="s">
        <v>31</v>
      </c>
    </row>
    <row r="42" spans="1:9" x14ac:dyDescent="0.2">
      <c r="A42" s="13" t="s">
        <v>24</v>
      </c>
      <c r="B42" s="17">
        <v>150.11666666666667</v>
      </c>
      <c r="C42" s="15">
        <v>159.98333333333332</v>
      </c>
      <c r="D42" s="15">
        <v>158.93666666666667</v>
      </c>
      <c r="E42" s="15">
        <v>163.93333333333331</v>
      </c>
      <c r="F42" s="18">
        <v>162.16</v>
      </c>
      <c r="G42" s="15">
        <f t="shared" si="2"/>
        <v>-1.0817405449369488</v>
      </c>
      <c r="H42" s="15">
        <f t="shared" si="3"/>
        <v>8.022649050738309</v>
      </c>
    </row>
    <row r="43" spans="1:9" x14ac:dyDescent="0.2">
      <c r="A43" s="13" t="s">
        <v>25</v>
      </c>
      <c r="B43" s="17">
        <v>185.75</v>
      </c>
      <c r="C43" s="15">
        <v>200</v>
      </c>
      <c r="D43" s="15">
        <v>200</v>
      </c>
      <c r="E43" s="15">
        <v>205</v>
      </c>
      <c r="F43" s="18">
        <v>205</v>
      </c>
      <c r="G43" s="15">
        <f t="shared" si="2"/>
        <v>0</v>
      </c>
      <c r="H43" s="15">
        <f t="shared" si="3"/>
        <v>10.363391655450869</v>
      </c>
    </row>
    <row r="44" spans="1:9" x14ac:dyDescent="0.2">
      <c r="A44" s="13" t="s">
        <v>26</v>
      </c>
      <c r="B44" s="17" t="s">
        <v>31</v>
      </c>
      <c r="C44" s="15">
        <v>162.88</v>
      </c>
      <c r="D44" s="15">
        <v>159.20999999999998</v>
      </c>
      <c r="E44" s="15">
        <v>154.03</v>
      </c>
      <c r="F44" s="18">
        <v>162.785</v>
      </c>
      <c r="G44" s="15">
        <f t="shared" si="2"/>
        <v>5.6839576705836521</v>
      </c>
      <c r="H44" s="15" t="s">
        <v>31</v>
      </c>
    </row>
    <row r="45" spans="1:9" x14ac:dyDescent="0.2">
      <c r="A45" s="13" t="s">
        <v>28</v>
      </c>
      <c r="B45" s="17">
        <v>136.09</v>
      </c>
      <c r="C45" s="15">
        <v>139.03</v>
      </c>
      <c r="D45" s="15">
        <v>136.66</v>
      </c>
      <c r="E45" s="15">
        <v>129.44999999999999</v>
      </c>
      <c r="F45" s="18">
        <v>138.72999999999999</v>
      </c>
      <c r="G45" s="15">
        <f t="shared" si="2"/>
        <v>7.1687910390111966</v>
      </c>
      <c r="H45" s="15">
        <f t="shared" si="3"/>
        <v>1.9398927180542103</v>
      </c>
    </row>
    <row r="46" spans="1:9" x14ac:dyDescent="0.2">
      <c r="A46" s="29" t="s">
        <v>32</v>
      </c>
      <c r="B46" s="25">
        <v>155.07833333333332</v>
      </c>
      <c r="C46" s="15">
        <v>197.49</v>
      </c>
      <c r="D46" s="15">
        <v>200.93600000000001</v>
      </c>
      <c r="E46" s="15">
        <v>196.9675</v>
      </c>
      <c r="F46" s="26">
        <v>202.96249999999998</v>
      </c>
      <c r="G46" s="15">
        <f t="shared" si="2"/>
        <v>3.0436493330117713</v>
      </c>
      <c r="H46" s="15">
        <f t="shared" si="3"/>
        <v>30.877406042107737</v>
      </c>
    </row>
    <row r="47" spans="1:9" x14ac:dyDescent="0.2">
      <c r="A47" s="27" t="s">
        <v>37</v>
      </c>
      <c r="B47" s="27"/>
      <c r="C47" s="27"/>
      <c r="D47" s="27"/>
      <c r="E47" s="27"/>
      <c r="F47" s="27"/>
      <c r="G47" s="27"/>
      <c r="H47" s="27"/>
    </row>
    <row r="48" spans="1:9" x14ac:dyDescent="0.2">
      <c r="A48" s="28" t="s">
        <v>11</v>
      </c>
      <c r="B48" s="14">
        <f>[1]ikelimui!B56</f>
        <v>161</v>
      </c>
      <c r="C48" s="15">
        <f>[1]ikelimui!C56</f>
        <v>171</v>
      </c>
      <c r="D48" s="15">
        <f>[1]ikelimui!D56</f>
        <v>172</v>
      </c>
      <c r="E48" s="15">
        <f>[1]ikelimui!E56</f>
        <v>172</v>
      </c>
      <c r="F48" s="16">
        <f>[1]ikelimui!F56</f>
        <v>178</v>
      </c>
      <c r="G48" s="15">
        <f>((F48*100)/E48)-100</f>
        <v>3.4883720930232585</v>
      </c>
      <c r="H48" s="15">
        <f>((F48*100)/B48)-100</f>
        <v>10.559006211180119</v>
      </c>
    </row>
    <row r="49" spans="1:9" x14ac:dyDescent="0.2">
      <c r="A49" s="13" t="s">
        <v>12</v>
      </c>
      <c r="B49" s="17">
        <f>[1]ikelimui!B57</f>
        <v>140.60600000000002</v>
      </c>
      <c r="C49" s="15">
        <f>[1]ikelimui!C57</f>
        <v>142.142</v>
      </c>
      <c r="D49" s="15">
        <f>[1]ikelimui!D57</f>
        <v>142.142</v>
      </c>
      <c r="E49" s="15">
        <f>[1]ikelimui!E57</f>
        <v>142.654</v>
      </c>
      <c r="F49" s="18">
        <f>[1]ikelimui!F57</f>
        <v>141.88749999999999</v>
      </c>
      <c r="G49" s="15">
        <f t="shared" ref="G49:G68" si="4">((F49*100)/E49)-100</f>
        <v>-0.53731406059416997</v>
      </c>
      <c r="H49" s="15">
        <f t="shared" ref="H49:H68" si="5">((F49*100)/B49)-100</f>
        <v>0.91141203078102251</v>
      </c>
    </row>
    <row r="50" spans="1:9" x14ac:dyDescent="0.2">
      <c r="A50" s="13" t="s">
        <v>14</v>
      </c>
      <c r="B50" s="17">
        <f>[1]ikelimui!B60</f>
        <v>153</v>
      </c>
      <c r="C50" s="15">
        <f>[1]ikelimui!C60</f>
        <v>156.19999999999999</v>
      </c>
      <c r="D50" s="15">
        <f>[1]ikelimui!D60</f>
        <v>162.69999999999999</v>
      </c>
      <c r="E50" s="15">
        <f>[1]ikelimui!E60</f>
        <v>160.83333333333334</v>
      </c>
      <c r="F50" s="18">
        <f>[1]ikelimui!F60</f>
        <v>162</v>
      </c>
      <c r="G50" s="15">
        <f t="shared" si="4"/>
        <v>0.7253886010362578</v>
      </c>
      <c r="H50" s="15">
        <f t="shared" si="5"/>
        <v>5.8823529411764639</v>
      </c>
    </row>
    <row r="51" spans="1:9" x14ac:dyDescent="0.2">
      <c r="A51" s="13" t="s">
        <v>34</v>
      </c>
      <c r="B51" s="17">
        <f>[1]ikelimui!B61</f>
        <v>142.77000000000001</v>
      </c>
      <c r="C51" s="15">
        <f>[1]ikelimui!C61</f>
        <v>139.72999999999999</v>
      </c>
      <c r="D51" s="15">
        <f>[1]ikelimui!D61</f>
        <v>140.38999999999999</v>
      </c>
      <c r="E51" s="15">
        <f>[1]ikelimui!E61</f>
        <v>142.37</v>
      </c>
      <c r="F51" s="18">
        <f>[1]ikelimui!F61</f>
        <v>146.1</v>
      </c>
      <c r="G51" s="15">
        <f t="shared" si="4"/>
        <v>2.6199339748542485</v>
      </c>
      <c r="H51" s="15">
        <f t="shared" si="5"/>
        <v>2.3324227778945072</v>
      </c>
    </row>
    <row r="52" spans="1:9" x14ac:dyDescent="0.2">
      <c r="A52" s="13" t="s">
        <v>15</v>
      </c>
      <c r="B52" s="17">
        <f>[1]ikelimui!B62</f>
        <v>155</v>
      </c>
      <c r="C52" s="15">
        <f>[1]ikelimui!C62</f>
        <v>143.33333333333334</v>
      </c>
      <c r="D52" s="15">
        <f>[1]ikelimui!D62</f>
        <v>141.25</v>
      </c>
      <c r="E52" s="15">
        <f>[1]ikelimui!E62</f>
        <v>145</v>
      </c>
      <c r="F52" s="18">
        <f>[1]ikelimui!F62</f>
        <v>145</v>
      </c>
      <c r="G52" s="15">
        <f t="shared" si="4"/>
        <v>0</v>
      </c>
      <c r="H52" s="15">
        <f t="shared" si="5"/>
        <v>-6.4516129032258078</v>
      </c>
    </row>
    <row r="53" spans="1:9" x14ac:dyDescent="0.2">
      <c r="A53" s="13" t="s">
        <v>16</v>
      </c>
      <c r="B53" s="17">
        <f>[1]ikelimui!B63</f>
        <v>174.76</v>
      </c>
      <c r="C53" s="15">
        <f>[1]ikelimui!C63</f>
        <v>156.02000000000001</v>
      </c>
      <c r="D53" s="15">
        <f>[1]ikelimui!D63</f>
        <v>157.94</v>
      </c>
      <c r="E53" s="15">
        <f>[1]ikelimui!E63</f>
        <v>159.91000000000003</v>
      </c>
      <c r="F53" s="18">
        <f>[1]ikelimui!F63</f>
        <v>162.37</v>
      </c>
      <c r="G53" s="15">
        <f t="shared" si="4"/>
        <v>1.5383653304983937</v>
      </c>
      <c r="H53" s="15">
        <f t="shared" si="5"/>
        <v>-7.0897230487525746</v>
      </c>
    </row>
    <row r="54" spans="1:9" x14ac:dyDescent="0.2">
      <c r="A54" s="13" t="s">
        <v>17</v>
      </c>
      <c r="B54" s="17">
        <f>[1]ikelimui!B64</f>
        <v>151.86000000000001</v>
      </c>
      <c r="C54" s="15">
        <f>[1]ikelimui!C64</f>
        <v>166.86</v>
      </c>
      <c r="D54" s="15">
        <f>[1]ikelimui!D64</f>
        <v>168.36</v>
      </c>
      <c r="E54" s="15">
        <f>[1]ikelimui!E64</f>
        <v>168.36</v>
      </c>
      <c r="F54" s="18">
        <f>[1]ikelimui!F64</f>
        <v>177.77666666666667</v>
      </c>
      <c r="G54" s="15">
        <f t="shared" si="4"/>
        <v>5.5931733586758554</v>
      </c>
      <c r="H54" s="15">
        <f t="shared" si="5"/>
        <v>17.066157425699103</v>
      </c>
    </row>
    <row r="55" spans="1:9" x14ac:dyDescent="0.2">
      <c r="A55" s="13" t="s">
        <v>18</v>
      </c>
      <c r="B55" s="30" t="s">
        <v>31</v>
      </c>
      <c r="C55" s="15">
        <f>[1]ikelimui!C65</f>
        <v>125.44</v>
      </c>
      <c r="D55" s="15">
        <f>[1]ikelimui!D65</f>
        <v>134</v>
      </c>
      <c r="E55" s="15">
        <f>[1]ikelimui!E65</f>
        <v>131.30000000000001</v>
      </c>
      <c r="F55" s="18">
        <f>[1]ikelimui!F65</f>
        <v>131.18</v>
      </c>
      <c r="G55" s="15">
        <f>((F55*100)/E55)-100</f>
        <v>-9.1393754760105139E-2</v>
      </c>
      <c r="H55" s="15" t="s">
        <v>31</v>
      </c>
    </row>
    <row r="56" spans="1:9" x14ac:dyDescent="0.2">
      <c r="A56" s="13" t="s">
        <v>35</v>
      </c>
      <c r="B56" s="17">
        <f>[1]ikelimui!B66</f>
        <v>164.66666666666666</v>
      </c>
      <c r="C56" s="15">
        <f>[1]ikelimui!C66</f>
        <v>174.66666666666666</v>
      </c>
      <c r="D56" s="15">
        <f>[1]ikelimui!D66</f>
        <v>177</v>
      </c>
      <c r="E56" s="15">
        <f>[1]ikelimui!E66</f>
        <v>177.66666666666666</v>
      </c>
      <c r="F56" s="18">
        <f>[1]ikelimui!F66</f>
        <v>177.66666666666666</v>
      </c>
      <c r="G56" s="15">
        <f t="shared" si="4"/>
        <v>0</v>
      </c>
      <c r="H56" s="15">
        <f t="shared" si="5"/>
        <v>7.8947368421052602</v>
      </c>
    </row>
    <row r="57" spans="1:9" x14ac:dyDescent="0.2">
      <c r="A57" s="13" t="s">
        <v>19</v>
      </c>
      <c r="B57" s="17">
        <f>[1]ikelimui!B67</f>
        <v>158.75</v>
      </c>
      <c r="C57" s="15">
        <f>[1]ikelimui!C67</f>
        <v>152.83333333333334</v>
      </c>
      <c r="D57" s="15">
        <f>[1]ikelimui!D67</f>
        <v>153.75</v>
      </c>
      <c r="E57" s="15">
        <f>[1]ikelimui!E67</f>
        <v>155.08333333333334</v>
      </c>
      <c r="F57" s="18">
        <f>[1]ikelimui!F67</f>
        <v>156.58333333333334</v>
      </c>
      <c r="G57" s="15">
        <f t="shared" si="4"/>
        <v>0.96722192369693971</v>
      </c>
      <c r="H57" s="15">
        <f t="shared" si="5"/>
        <v>-1.3648293963254616</v>
      </c>
    </row>
    <row r="58" spans="1:9" x14ac:dyDescent="0.2">
      <c r="A58" s="13" t="s">
        <v>20</v>
      </c>
      <c r="B58" s="17">
        <f>[1]ikelimui!B69</f>
        <v>137.60999999999999</v>
      </c>
      <c r="C58" s="15">
        <f>[1]ikelimui!C69</f>
        <v>130.54499999999999</v>
      </c>
      <c r="D58" s="15">
        <f>[1]ikelimui!D69</f>
        <v>133.13499999999999</v>
      </c>
      <c r="E58" s="15">
        <f>[1]ikelimui!E69</f>
        <v>133.58749999999998</v>
      </c>
      <c r="F58" s="18">
        <f>[1]ikelimui!F69</f>
        <v>134.56</v>
      </c>
      <c r="G58" s="15">
        <f t="shared" si="4"/>
        <v>0.72798727425846721</v>
      </c>
      <c r="H58" s="15">
        <f t="shared" si="5"/>
        <v>-2.2164086912288212</v>
      </c>
    </row>
    <row r="59" spans="1:9" s="24" customFormat="1" x14ac:dyDescent="0.2">
      <c r="A59" s="19" t="s">
        <v>21</v>
      </c>
      <c r="B59" s="20">
        <v>129.03</v>
      </c>
      <c r="C59" s="21">
        <v>125.67</v>
      </c>
      <c r="D59" s="21">
        <v>130.94</v>
      </c>
      <c r="E59" s="21">
        <f>[1]ikelimui!E70</f>
        <v>133.26</v>
      </c>
      <c r="F59" s="22">
        <f>[1]ikelimui!F70</f>
        <v>142.6</v>
      </c>
      <c r="G59" s="21">
        <f t="shared" si="4"/>
        <v>7.0088548701786095</v>
      </c>
      <c r="H59" s="21">
        <f t="shared" si="5"/>
        <v>10.51693404634581</v>
      </c>
      <c r="I59" s="23"/>
    </row>
    <row r="60" spans="1:9" x14ac:dyDescent="0.2">
      <c r="A60" s="13" t="s">
        <v>22</v>
      </c>
      <c r="B60" s="17">
        <f>[1]ikelimui!B71</f>
        <v>127.49</v>
      </c>
      <c r="C60" s="15">
        <v>132</v>
      </c>
      <c r="D60" s="15">
        <f>[1]ikelimui!D71</f>
        <v>129.48000000000002</v>
      </c>
      <c r="E60" s="15">
        <f>[1]ikelimui!E71</f>
        <v>134.99</v>
      </c>
      <c r="F60" s="18">
        <f>[1]ikelimui!F71</f>
        <v>129.69</v>
      </c>
      <c r="G60" s="15">
        <f t="shared" si="4"/>
        <v>-3.9262167567968049</v>
      </c>
      <c r="H60" s="15">
        <f t="shared" si="5"/>
        <v>1.7256255392579902</v>
      </c>
    </row>
    <row r="61" spans="1:9" x14ac:dyDescent="0.2">
      <c r="A61" s="13" t="s">
        <v>36</v>
      </c>
      <c r="B61" s="17">
        <f>[1]ikelimui!B73</f>
        <v>170</v>
      </c>
      <c r="C61" s="15">
        <f>[1]ikelimui!C73</f>
        <v>173</v>
      </c>
      <c r="D61" s="15">
        <f>[1]ikelimui!D73</f>
        <v>174</v>
      </c>
      <c r="E61" s="15">
        <f>[1]ikelimui!E73</f>
        <v>175</v>
      </c>
      <c r="F61" s="18">
        <f>[1]ikelimui!F73</f>
        <v>178.5</v>
      </c>
      <c r="G61" s="15">
        <f t="shared" si="4"/>
        <v>2</v>
      </c>
      <c r="H61" s="15">
        <f t="shared" si="5"/>
        <v>5</v>
      </c>
    </row>
    <row r="62" spans="1:9" x14ac:dyDescent="0.2">
      <c r="A62" s="13" t="s">
        <v>23</v>
      </c>
      <c r="B62" s="17">
        <f>[1]ikelimui!B74</f>
        <v>135</v>
      </c>
      <c r="C62" s="15">
        <f>[1]ikelimui!C74</f>
        <v>137.5</v>
      </c>
      <c r="D62" s="15">
        <f>[1]ikelimui!D74</f>
        <v>126.5</v>
      </c>
      <c r="E62" s="15">
        <f>[1]ikelimui!E74</f>
        <v>127.5</v>
      </c>
      <c r="F62" s="18">
        <f>[1]ikelimui!F74</f>
        <v>125</v>
      </c>
      <c r="G62" s="15">
        <f t="shared" si="4"/>
        <v>-1.9607843137254832</v>
      </c>
      <c r="H62" s="15">
        <f t="shared" si="5"/>
        <v>-7.4074074074074048</v>
      </c>
    </row>
    <row r="63" spans="1:9" x14ac:dyDescent="0.2">
      <c r="A63" s="13" t="s">
        <v>24</v>
      </c>
      <c r="B63" s="17">
        <f>[1]ikelimui!B75</f>
        <v>147.79</v>
      </c>
      <c r="C63" s="15">
        <f>[1]ikelimui!C75</f>
        <v>141.66999999999999</v>
      </c>
      <c r="D63" s="15">
        <f>[1]ikelimui!D75</f>
        <v>134.38</v>
      </c>
      <c r="E63" s="15">
        <f>[1]ikelimui!E75</f>
        <v>138.51</v>
      </c>
      <c r="F63" s="18">
        <f>[1]ikelimui!F75</f>
        <v>138.49</v>
      </c>
      <c r="G63" s="15">
        <f t="shared" si="4"/>
        <v>-1.4439390657713602E-2</v>
      </c>
      <c r="H63" s="15">
        <f t="shared" si="5"/>
        <v>-6.2927126327897582</v>
      </c>
    </row>
    <row r="64" spans="1:9" x14ac:dyDescent="0.2">
      <c r="A64" s="13" t="s">
        <v>25</v>
      </c>
      <c r="B64" s="17">
        <f>[1]ikelimui!B76</f>
        <v>175.25</v>
      </c>
      <c r="C64" s="15">
        <f>[1]ikelimui!C76</f>
        <v>182</v>
      </c>
      <c r="D64" s="15">
        <f>[1]ikelimui!D76</f>
        <v>183</v>
      </c>
      <c r="E64" s="15">
        <f>[1]ikelimui!E76</f>
        <v>185</v>
      </c>
      <c r="F64" s="18">
        <f>[1]ikelimui!F76</f>
        <v>186</v>
      </c>
      <c r="G64" s="15">
        <f t="shared" si="4"/>
        <v>0.54054054054054745</v>
      </c>
      <c r="H64" s="15">
        <f t="shared" si="5"/>
        <v>6.1340941512125511</v>
      </c>
    </row>
    <row r="65" spans="1:9" x14ac:dyDescent="0.2">
      <c r="A65" s="13" t="s">
        <v>26</v>
      </c>
      <c r="B65" s="17">
        <f>[1]ikelimui!B77</f>
        <v>157.39499999999998</v>
      </c>
      <c r="C65" s="15">
        <f>[1]ikelimui!C77</f>
        <v>137.89666666666668</v>
      </c>
      <c r="D65" s="15">
        <f>[1]ikelimui!D77</f>
        <v>142.41333333333333</v>
      </c>
      <c r="E65" s="15">
        <f>[1]ikelimui!E77</f>
        <v>157.72999999999999</v>
      </c>
      <c r="F65" s="18">
        <f>[1]ikelimui!F77</f>
        <v>153.98000000000002</v>
      </c>
      <c r="G65" s="15">
        <f t="shared" si="4"/>
        <v>-2.3774805046598431</v>
      </c>
      <c r="H65" s="15">
        <f t="shared" si="5"/>
        <v>-2.169700435210757</v>
      </c>
    </row>
    <row r="66" spans="1:9" x14ac:dyDescent="0.2">
      <c r="A66" s="13" t="s">
        <v>28</v>
      </c>
      <c r="B66" s="17">
        <f>[1]ikelimui!B79</f>
        <v>137.35</v>
      </c>
      <c r="C66" s="15">
        <f>[1]ikelimui!C79</f>
        <v>117.65</v>
      </c>
      <c r="D66" s="15">
        <f>[1]ikelimui!D79</f>
        <v>122.41</v>
      </c>
      <c r="E66" s="15" t="s">
        <v>31</v>
      </c>
      <c r="F66" s="18">
        <f>[1]ikelimui!F79</f>
        <v>128.25</v>
      </c>
      <c r="G66" s="15" t="s">
        <v>31</v>
      </c>
      <c r="H66" s="15">
        <f t="shared" si="5"/>
        <v>-6.6254095376774558</v>
      </c>
    </row>
    <row r="67" spans="1:9" x14ac:dyDescent="0.2">
      <c r="A67" s="13" t="s">
        <v>29</v>
      </c>
      <c r="B67" s="17">
        <f>[1]ikelimui!B80</f>
        <v>120.5</v>
      </c>
      <c r="C67" s="15">
        <f>[1]ikelimui!C80</f>
        <v>132</v>
      </c>
      <c r="D67" s="15">
        <f>[1]ikelimui!D80</f>
        <v>132</v>
      </c>
      <c r="E67" s="15">
        <f>[1]ikelimui!E80</f>
        <v>135</v>
      </c>
      <c r="F67" s="18">
        <f>[1]ikelimui!F80</f>
        <v>135</v>
      </c>
      <c r="G67" s="15">
        <f t="shared" si="4"/>
        <v>0</v>
      </c>
      <c r="H67" s="15">
        <f t="shared" si="5"/>
        <v>12.033195020746888</v>
      </c>
    </row>
    <row r="68" spans="1:9" x14ac:dyDescent="0.2">
      <c r="A68" s="13" t="s">
        <v>32</v>
      </c>
      <c r="B68" s="25">
        <f>[1]ikelimui!B82</f>
        <v>136.33500000000001</v>
      </c>
      <c r="C68" s="15">
        <f>[1]ikelimui!C82</f>
        <v>149.14999999999998</v>
      </c>
      <c r="D68" s="15">
        <f>[1]ikelimui!D82</f>
        <v>150.30000000000001</v>
      </c>
      <c r="E68" s="15">
        <f>[1]ikelimui!E82</f>
        <v>150.35999999999999</v>
      </c>
      <c r="F68" s="26">
        <f>[1]ikelimui!F82</f>
        <v>153.80000000000001</v>
      </c>
      <c r="G68" s="15">
        <f t="shared" si="4"/>
        <v>2.2878425113062235</v>
      </c>
      <c r="H68" s="15">
        <f t="shared" si="5"/>
        <v>12.810356841603408</v>
      </c>
    </row>
    <row r="69" spans="1:9" x14ac:dyDescent="0.2">
      <c r="A69" s="27" t="s">
        <v>38</v>
      </c>
      <c r="B69" s="27"/>
      <c r="C69" s="27"/>
      <c r="D69" s="27"/>
      <c r="E69" s="27"/>
      <c r="F69" s="27"/>
      <c r="G69" s="27"/>
      <c r="H69" s="27"/>
    </row>
    <row r="70" spans="1:9" x14ac:dyDescent="0.2">
      <c r="A70" s="13" t="s">
        <v>13</v>
      </c>
      <c r="B70" s="14">
        <v>160.16</v>
      </c>
      <c r="C70" s="15">
        <v>151.69999999999999</v>
      </c>
      <c r="D70" s="15">
        <v>151.72</v>
      </c>
      <c r="E70" s="15">
        <v>146.75</v>
      </c>
      <c r="F70" s="16" t="s">
        <v>31</v>
      </c>
      <c r="G70" s="15" t="s">
        <v>31</v>
      </c>
      <c r="H70" s="15" t="s">
        <v>31</v>
      </c>
    </row>
    <row r="71" spans="1:9" x14ac:dyDescent="0.2">
      <c r="A71" s="13" t="s">
        <v>14</v>
      </c>
      <c r="B71" s="17">
        <v>160.55000000000001</v>
      </c>
      <c r="C71" s="15">
        <v>159.35</v>
      </c>
      <c r="D71" s="15">
        <v>159.46428571428572</v>
      </c>
      <c r="E71" s="15">
        <v>159.625</v>
      </c>
      <c r="F71" s="18">
        <v>159.69999999999999</v>
      </c>
      <c r="G71" s="15">
        <f t="shared" ref="G71:G76" si="6">((F71*100)/E71)-100</f>
        <v>4.6985121378213535E-2</v>
      </c>
      <c r="H71" s="15">
        <f t="shared" ref="H71:H76" si="7">((F71*100)/B71)-100</f>
        <v>-0.52943008408597336</v>
      </c>
    </row>
    <row r="72" spans="1:9" x14ac:dyDescent="0.2">
      <c r="A72" s="13" t="s">
        <v>34</v>
      </c>
      <c r="B72" s="17">
        <v>107.36</v>
      </c>
      <c r="C72" s="15">
        <v>108.94</v>
      </c>
      <c r="D72" s="15">
        <v>109.23</v>
      </c>
      <c r="E72" s="15">
        <v>0</v>
      </c>
      <c r="F72" s="18">
        <v>115.83</v>
      </c>
      <c r="G72" s="15" t="s">
        <v>31</v>
      </c>
      <c r="H72" s="15">
        <f t="shared" si="7"/>
        <v>7.8893442622950829</v>
      </c>
    </row>
    <row r="73" spans="1:9" x14ac:dyDescent="0.2">
      <c r="A73" s="13" t="s">
        <v>20</v>
      </c>
      <c r="B73" s="17">
        <v>108.38</v>
      </c>
      <c r="C73" s="15">
        <v>111.66666666666667</v>
      </c>
      <c r="D73" s="15">
        <v>110.81333333333333</v>
      </c>
      <c r="E73" s="15">
        <v>111.81666666666666</v>
      </c>
      <c r="F73" s="18">
        <v>113.94666666666666</v>
      </c>
      <c r="G73" s="15">
        <f t="shared" si="6"/>
        <v>1.9049038604859163</v>
      </c>
      <c r="H73" s="15">
        <f t="shared" si="7"/>
        <v>5.1362490004305812</v>
      </c>
    </row>
    <row r="74" spans="1:9" s="24" customFormat="1" x14ac:dyDescent="0.2">
      <c r="A74" s="19" t="s">
        <v>21</v>
      </c>
      <c r="B74" s="20">
        <v>105.62</v>
      </c>
      <c r="C74" s="21" t="s">
        <v>31</v>
      </c>
      <c r="D74" s="21" t="s">
        <v>31</v>
      </c>
      <c r="E74" s="21">
        <v>114.15</v>
      </c>
      <c r="F74" s="22">
        <v>99.9</v>
      </c>
      <c r="G74" s="21">
        <f t="shared" si="6"/>
        <v>-12.483574244415252</v>
      </c>
      <c r="H74" s="21">
        <f t="shared" si="7"/>
        <v>-5.4156409770876763</v>
      </c>
      <c r="I74" s="23"/>
    </row>
    <row r="75" spans="1:9" x14ac:dyDescent="0.2">
      <c r="A75" s="13" t="s">
        <v>23</v>
      </c>
      <c r="B75" s="17">
        <v>158</v>
      </c>
      <c r="C75" s="15">
        <v>142.5</v>
      </c>
      <c r="D75" s="15" t="s">
        <v>31</v>
      </c>
      <c r="E75" s="15">
        <v>142.5</v>
      </c>
      <c r="F75" s="18" t="s">
        <v>31</v>
      </c>
      <c r="G75" s="15" t="s">
        <v>31</v>
      </c>
      <c r="H75" s="15" t="s">
        <v>31</v>
      </c>
    </row>
    <row r="76" spans="1:9" x14ac:dyDescent="0.2">
      <c r="A76" s="13" t="s">
        <v>24</v>
      </c>
      <c r="B76" s="17">
        <v>126.54</v>
      </c>
      <c r="C76" s="15">
        <v>119.41</v>
      </c>
      <c r="D76" s="15">
        <v>120.27</v>
      </c>
      <c r="E76" s="15">
        <v>121.68</v>
      </c>
      <c r="F76" s="18">
        <v>120.54</v>
      </c>
      <c r="G76" s="15">
        <f t="shared" si="6"/>
        <v>-0.93688362919132828</v>
      </c>
      <c r="H76" s="15">
        <f t="shared" si="7"/>
        <v>-4.7415836889521188</v>
      </c>
    </row>
    <row r="77" spans="1:9" x14ac:dyDescent="0.2">
      <c r="A77" s="31" t="s">
        <v>39</v>
      </c>
      <c r="B77" s="31"/>
      <c r="C77" s="31"/>
      <c r="D77" s="31"/>
      <c r="E77" s="31"/>
      <c r="F77" s="31"/>
      <c r="G77" s="31"/>
      <c r="H77" s="31"/>
    </row>
    <row r="78" spans="1:9" x14ac:dyDescent="0.2">
      <c r="A78" s="32" t="s">
        <v>14</v>
      </c>
      <c r="B78" s="33">
        <v>367.74</v>
      </c>
      <c r="C78" s="34">
        <v>364.74</v>
      </c>
      <c r="D78" s="34">
        <v>366.11</v>
      </c>
      <c r="E78" s="35">
        <v>366.89</v>
      </c>
      <c r="F78" s="36">
        <v>371.08</v>
      </c>
      <c r="G78" s="37">
        <f>((F78*100)/E78)-100</f>
        <v>1.1420316716181986</v>
      </c>
      <c r="H78" s="37">
        <f>((F78*100)/B78)-100</f>
        <v>0.90825039430032461</v>
      </c>
    </row>
    <row r="79" spans="1:9" x14ac:dyDescent="0.2">
      <c r="A79" s="38" t="s">
        <v>34</v>
      </c>
      <c r="B79" s="39">
        <v>377.53</v>
      </c>
      <c r="C79" s="15">
        <v>383.1</v>
      </c>
      <c r="D79" s="15">
        <v>381.15</v>
      </c>
      <c r="E79" s="15">
        <v>371.92</v>
      </c>
      <c r="F79" s="18">
        <v>386.18</v>
      </c>
      <c r="G79" s="37">
        <f>((F79*100)/E79)-100</f>
        <v>3.8341578834157843</v>
      </c>
      <c r="H79" s="37">
        <f>((F79*100)/B79)-100</f>
        <v>2.2912086456705509</v>
      </c>
    </row>
    <row r="80" spans="1:9" x14ac:dyDescent="0.2">
      <c r="A80" s="38" t="s">
        <v>40</v>
      </c>
      <c r="B80" s="39">
        <v>358.67</v>
      </c>
      <c r="C80" s="37">
        <v>343.15</v>
      </c>
      <c r="D80" s="40">
        <v>348.08</v>
      </c>
      <c r="E80" s="15">
        <v>358.59</v>
      </c>
      <c r="F80" s="18">
        <v>344.2</v>
      </c>
      <c r="G80" s="41">
        <f>((F80*100)/E80)-100</f>
        <v>-4.0129395688669405</v>
      </c>
      <c r="H80" s="37">
        <f>((F80*100)/B80)-100</f>
        <v>-4.0343491231494113</v>
      </c>
    </row>
    <row r="81" spans="1:10" x14ac:dyDescent="0.2">
      <c r="A81" s="42" t="s">
        <v>21</v>
      </c>
      <c r="B81" s="43">
        <v>357.28</v>
      </c>
      <c r="C81" s="44">
        <v>367.02</v>
      </c>
      <c r="D81" s="44">
        <v>363.47</v>
      </c>
      <c r="E81" s="44">
        <v>370.51</v>
      </c>
      <c r="F81" s="45">
        <v>369.41</v>
      </c>
      <c r="G81" s="44">
        <f>((F81*100)/E81)-100</f>
        <v>-0.2968880731963992</v>
      </c>
      <c r="H81" s="44">
        <f>((F81*100)/B81)-100</f>
        <v>3.3950962830273284</v>
      </c>
      <c r="I81" s="46"/>
      <c r="J81" s="23"/>
    </row>
    <row r="82" spans="1:10" x14ac:dyDescent="0.2">
      <c r="A82" s="38" t="s">
        <v>24</v>
      </c>
      <c r="B82" s="39">
        <v>366.65</v>
      </c>
      <c r="C82" s="15">
        <v>375.57</v>
      </c>
      <c r="D82" s="15">
        <v>371.95</v>
      </c>
      <c r="E82" s="15">
        <v>375.09</v>
      </c>
      <c r="F82" s="47">
        <v>372.75</v>
      </c>
      <c r="G82" s="37">
        <f>((F82*100)/E82)-100</f>
        <v>-0.62385027593377629</v>
      </c>
      <c r="H82" s="37">
        <f>((F82*100)/B82)-100</f>
        <v>1.6637119869084955</v>
      </c>
    </row>
    <row r="83" spans="1:10" ht="2.1" customHeight="1" x14ac:dyDescent="0.2">
      <c r="A83" s="48"/>
      <c r="B83" s="48"/>
      <c r="C83" s="48"/>
      <c r="D83" s="48"/>
      <c r="E83" s="48">
        <v>3</v>
      </c>
      <c r="F83" s="48"/>
      <c r="G83" s="48"/>
      <c r="H83" s="48"/>
    </row>
    <row r="84" spans="1:10" ht="12.75" customHeight="1" x14ac:dyDescent="0.2">
      <c r="A84" s="49" t="s">
        <v>41</v>
      </c>
      <c r="B84" s="49"/>
      <c r="C84" s="49"/>
      <c r="D84" s="49"/>
      <c r="E84" s="49"/>
      <c r="F84" s="49"/>
      <c r="G84" s="49"/>
      <c r="H84" s="49"/>
    </row>
    <row r="85" spans="1:10" x14ac:dyDescent="0.2">
      <c r="A85" s="50" t="s">
        <v>42</v>
      </c>
      <c r="B85" s="51"/>
      <c r="C85" s="51"/>
      <c r="D85" s="52"/>
      <c r="E85" s="52"/>
      <c r="F85" s="52"/>
      <c r="G85" s="52"/>
      <c r="H85" s="50"/>
    </row>
    <row r="86" spans="1:10" x14ac:dyDescent="0.2">
      <c r="A86" s="50" t="s">
        <v>43</v>
      </c>
      <c r="B86" s="53"/>
      <c r="C86" s="53"/>
      <c r="D86" s="54"/>
      <c r="E86" s="54"/>
      <c r="F86" s="54"/>
      <c r="G86" s="54"/>
      <c r="H86" s="50"/>
    </row>
    <row r="87" spans="1:10" x14ac:dyDescent="0.2">
      <c r="A87" s="50" t="s">
        <v>44</v>
      </c>
      <c r="B87" s="55"/>
      <c r="C87" s="55"/>
      <c r="D87" s="55"/>
      <c r="E87" s="55"/>
      <c r="F87" s="55"/>
      <c r="G87" s="55"/>
      <c r="H87" s="55"/>
    </row>
    <row r="88" spans="1:10" x14ac:dyDescent="0.2">
      <c r="A88" s="55"/>
      <c r="B88" s="55"/>
      <c r="C88" s="56"/>
      <c r="D88" s="56"/>
      <c r="E88" s="56"/>
      <c r="F88" s="57"/>
      <c r="G88" s="55"/>
      <c r="H88" s="55"/>
    </row>
    <row r="89" spans="1:10" x14ac:dyDescent="0.2">
      <c r="A89" s="55"/>
      <c r="B89" s="55"/>
      <c r="C89" s="56"/>
      <c r="D89" s="57"/>
      <c r="E89" s="55" t="s">
        <v>45</v>
      </c>
      <c r="F89" s="55"/>
      <c r="G89" s="55"/>
      <c r="H89" s="55"/>
    </row>
    <row r="94" spans="1:10" x14ac:dyDescent="0.2">
      <c r="D94" s="23"/>
    </row>
    <row r="95" spans="1:10" x14ac:dyDescent="0.2">
      <c r="E95" s="23"/>
    </row>
  </sheetData>
  <mergeCells count="10">
    <mergeCell ref="A47:H47"/>
    <mergeCell ref="A69:H69"/>
    <mergeCell ref="A77:H77"/>
    <mergeCell ref="A84:H84"/>
    <mergeCell ref="A2:H2"/>
    <mergeCell ref="A5:A6"/>
    <mergeCell ref="C5:F5"/>
    <mergeCell ref="G5:H5"/>
    <mergeCell ref="A7:H7"/>
    <mergeCell ref="A29:H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36_39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2020-10-05T07:36:27Z</dcterms:created>
  <dcterms:modified xsi:type="dcterms:W3CDTF">2020-10-05T07:37:02Z</dcterms:modified>
</cp:coreProperties>
</file>