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38_40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<sst xmlns="http://schemas.openxmlformats.org/spreadsheetml/2006/main" count="67" uniqueCount="37">
  <si>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 xml:space="preserve">Grūdų  ir aliejinių augalų sėklų  supirkimo kainų (iš augintojų ir kitų vidaus rinkos ūkio subjektų) suvestinė ataskaita 
(2020 m. 38–40 sav.) pagal GS-1,  EUR/t 
 </t>
  </si>
  <si>
    <t xml:space="preserve">                      Data
Grūdai</t>
  </si>
  <si>
    <t>Pokytis, %</t>
  </si>
  <si>
    <t>40 sav.  (09 30–10 06)</t>
  </si>
  <si>
    <t xml:space="preserve">38 sav.  (09 14–20)
</t>
  </si>
  <si>
    <t xml:space="preserve">39 sav.  (09 21–27)
</t>
  </si>
  <si>
    <t xml:space="preserve">40 sav.  (09 28–10 04)
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</si>
  <si>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</si>
  <si>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</si>
  <si>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</si>
  <si>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</si>
  <si>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</si>
  <si>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family val="0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</si>
  <si>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</si>
  <si>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</si>
  <si>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</si>
  <si>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</si>
  <si>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</si>
  <si>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●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</si>
  <si>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</si>
  <si>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</si>
  <si>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</si>
  <si>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</si>
  <si>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</si>
  <si>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</si>
  <si>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</si>
  <si>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</si>
  <si>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</si>
  <si>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</si>
  <si>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</si>
  <si>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</si>
  <si>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</si>
  <si>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</si>
  <si>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2020 m. 40 savaitę su 39 savaite</t>
  </si>
  <si>
    <t>**** lyginant 2020 m. 40 savaitę su 2019 m. 40 savaite</t>
  </si>
  <si>
    <t>Pastaba: grūdų bei rapsų 38 ir 39 savaičių supirkimo kainos patikslintos 2020-10-08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</si>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</sst>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Baltic"/>
      <family val="0"/>
    </font>
    <font>
      <sz val="9"/>
      <name val="Times New Roman Baltic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>
        <color indexed="63"/>
      </top>
      <bottom/>
    </border>
    <border>
      <left/>
      <right style="thin">
        <color indexed="9"/>
      </right>
      <top/>
      <bottom/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/>
      </bottom>
    </border>
    <border>
      <left/>
      <right style="thin">
        <color theme="0" tint="-0.24993999302387238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9" fillId="33" borderId="14" xfId="0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3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11" xfId="0" applyNumberFormat="1" applyFont="1" applyFill="1" applyBorder="1" applyAlignment="1">
      <alignment horizontal="center" vertical="top" wrapText="1"/>
    </xf>
    <xf numFmtId="4" fontId="19" fillId="33" borderId="20" xfId="0" applyNumberFormat="1" applyFont="1" applyFill="1" applyBorder="1" applyAlignment="1">
      <alignment horizontal="center" vertical="top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4" fontId="20" fillId="0" borderId="29" xfId="0" applyNumberFormat="1" applyFont="1" applyFill="1" applyBorder="1" applyAlignment="1">
      <alignment horizontal="right" vertical="center" indent="1"/>
    </xf>
    <xf numFmtId="4" fontId="20" fillId="0" borderId="30" xfId="0" applyNumberFormat="1" applyFont="1" applyFill="1" applyBorder="1" applyAlignment="1">
      <alignment horizontal="right" vertical="center" indent="1"/>
    </xf>
    <xf numFmtId="4" fontId="20" fillId="0" borderId="31" xfId="0" applyNumberFormat="1" applyFont="1" applyFill="1" applyBorder="1" applyAlignment="1">
      <alignment horizontal="right" vertical="center" indent="1"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18" fillId="0" borderId="32" xfId="0" applyFont="1" applyFill="1" applyBorder="1" applyAlignment="1">
      <alignment vertical="center"/>
    </xf>
    <xf numFmtId="4" fontId="21" fillId="0" borderId="33" xfId="0" applyNumberFormat="1" applyFont="1" applyFill="1" applyBorder="1" applyAlignment="1">
      <alignment horizontal="right" vertical="center" indent="1"/>
    </xf>
    <xf numFmtId="4" fontId="21" fillId="0" borderId="34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1" fillId="0" borderId="36" xfId="0" applyNumberFormat="1" applyFont="1" applyFill="1" applyBorder="1" applyAlignment="1">
      <alignment horizontal="right" vertical="center" indent="1"/>
    </xf>
    <xf numFmtId="4" fontId="21" fillId="0" borderId="37" xfId="0" applyNumberFormat="1" applyFont="1" applyFill="1" applyBorder="1" applyAlignment="1">
      <alignment horizontal="right" vertical="center" indent="1"/>
    </xf>
    <xf numFmtId="0" fontId="19" fillId="0" borderId="38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4" fontId="21" fillId="0" borderId="29" xfId="0" applyNumberFormat="1" applyFont="1" applyFill="1" applyBorder="1" applyAlignment="1">
      <alignment horizontal="right" vertical="center" indent="1"/>
    </xf>
    <xf numFmtId="4" fontId="21" fillId="0" borderId="30" xfId="0" applyNumberFormat="1" applyFont="1" applyFill="1" applyBorder="1" applyAlignment="1">
      <alignment horizontal="right" vertical="center" indent="1"/>
    </xf>
    <xf numFmtId="4" fontId="21" fillId="0" borderId="39" xfId="0" applyNumberFormat="1" applyFont="1" applyFill="1" applyBorder="1" applyAlignment="1">
      <alignment horizontal="right" vertical="center" indent="1"/>
    </xf>
    <xf numFmtId="4" fontId="21" fillId="0" borderId="40" xfId="0" applyNumberFormat="1" applyFont="1" applyFill="1" applyBorder="1" applyAlignment="1">
      <alignment horizontal="right" vertical="center" indent="1"/>
    </xf>
    <xf numFmtId="4" fontId="21" fillId="0" borderId="29" xfId="0" applyNumberFormat="1" applyFont="1" applyFill="1" applyBorder="1" applyAlignment="1" quotePrefix="1">
      <alignment horizontal="right" vertical="center" indent="1"/>
    </xf>
    <xf numFmtId="4" fontId="21" fillId="0" borderId="41" xfId="0" applyNumberFormat="1" applyFont="1" applyFill="1" applyBorder="1" applyAlignment="1">
      <alignment horizontal="right" vertical="center" indent="1"/>
    </xf>
    <xf numFmtId="0" fontId="18" fillId="0" borderId="42" xfId="0" applyFont="1" applyFill="1" applyBorder="1" applyAlignment="1">
      <alignment vertical="center"/>
    </xf>
    <xf numFmtId="4" fontId="20" fillId="0" borderId="43" xfId="0" applyNumberFormat="1" applyFont="1" applyFill="1" applyBorder="1" applyAlignment="1">
      <alignment horizontal="right" vertical="center" indent="1"/>
    </xf>
    <xf numFmtId="4" fontId="20" fillId="0" borderId="44" xfId="0" applyNumberFormat="1" applyFont="1" applyFill="1" applyBorder="1" applyAlignment="1">
      <alignment horizontal="right" vertical="center" indent="1"/>
    </xf>
    <xf numFmtId="4" fontId="20" fillId="0" borderId="45" xfId="0" applyNumberFormat="1" applyFont="1" applyFill="1" applyBorder="1" applyAlignment="1">
      <alignment horizontal="right" vertical="center" indent="1"/>
    </xf>
    <xf numFmtId="0" fontId="19" fillId="0" borderId="32" xfId="0" applyFont="1" applyFill="1" applyBorder="1" applyAlignment="1">
      <alignment vertical="center"/>
    </xf>
    <xf numFmtId="4" fontId="21" fillId="0" borderId="46" xfId="0" applyNumberFormat="1" applyFont="1" applyFill="1" applyBorder="1" applyAlignment="1">
      <alignment horizontal="right" vertical="center" indent="1"/>
    </xf>
    <xf numFmtId="0" fontId="18" fillId="0" borderId="38" xfId="0" applyFont="1" applyFill="1" applyBorder="1" applyAlignment="1">
      <alignment vertical="center"/>
    </xf>
    <xf numFmtId="4" fontId="20" fillId="0" borderId="35" xfId="0" applyNumberFormat="1" applyFont="1" applyFill="1" applyBorder="1" applyAlignment="1">
      <alignment horizontal="right" vertical="center" indent="1"/>
    </xf>
    <xf numFmtId="4" fontId="20" fillId="0" borderId="36" xfId="0" applyNumberFormat="1" applyFont="1" applyFill="1" applyBorder="1" applyAlignment="1">
      <alignment horizontal="right" vertical="center" indent="1"/>
    </xf>
    <xf numFmtId="4" fontId="21" fillId="0" borderId="31" xfId="0" applyNumberFormat="1" applyFont="1" applyFill="1" applyBorder="1" applyAlignment="1">
      <alignment horizontal="right" vertical="center" indent="1"/>
    </xf>
    <xf numFmtId="0" fontId="19" fillId="33" borderId="47" xfId="0" applyFont="1" applyFill="1" applyBorder="1" applyAlignment="1">
      <alignment vertical="center"/>
    </xf>
    <xf numFmtId="0" fontId="19" fillId="33" borderId="48" xfId="0" applyFont="1" applyFill="1" applyBorder="1" applyAlignment="1">
      <alignment vertical="center"/>
    </xf>
    <xf numFmtId="0" fontId="0" fillId="0" borderId="49" xfId="0" applyBorder="1" applyAlignment="1">
      <alignment/>
    </xf>
    <xf numFmtId="0" fontId="19" fillId="34" borderId="5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2"/>
  <sheetViews>
    <sheetView showGridLines="0" tabSelected="1" zoomScalePageLayoutView="0" workbookViewId="0" topLeftCell="A1">
      <selection activeCell="Q23" sqref="Q23"/>
    </sheetView>
  </sheetViews>
  <sheetFormatPr defaultColWidth="14.57421875" defaultRowHeight="15"/>
  <cols>
    <col min="1" max="1" width="13.8515625" style="0" customWidth="1"/>
    <col min="2" max="2" width="8.421875" style="0" customWidth="1"/>
    <col min="3" max="3" width="8.7109375" style="0" customWidth="1"/>
    <col min="4" max="4" width="8.57421875" style="0" customWidth="1"/>
    <col min="5" max="5" width="7.7109375" style="0" customWidth="1"/>
    <col min="6" max="6" width="8.140625" style="0" customWidth="1"/>
    <col min="7" max="7" width="8.00390625" style="0" customWidth="1"/>
    <col min="8" max="8" width="8.140625" style="0" customWidth="1"/>
    <col min="9" max="9" width="8.421875" style="0" customWidth="1"/>
    <col min="10" max="11" width="6.421875" style="0" customWidth="1"/>
    <col min="12" max="12" width="7.421875" style="0" customWidth="1"/>
    <col min="13" max="13" width="7.140625" style="0" customWidth="1"/>
    <col min="14" max="14" width="14.57421875" style="5" customWidth="1"/>
    <col min="15" max="16" width="14.57421875" style="1" customWidth="1"/>
  </cols>
  <sheetData>
    <row r="1" s="1" customFormat="1" ht="15"/>
    <row r="2" spans="1:14" s="1" customFormat="1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3:14" s="1" customFormat="1" ht="15">
      <c r="M3" s="6"/>
      <c r="N3" s="5"/>
    </row>
    <row r="4" spans="1:13" ht="15" customHeight="1">
      <c r="A4" s="7" t="s">
        <v>1</v>
      </c>
      <c r="B4" s="8">
        <v>2019</v>
      </c>
      <c r="C4" s="9"/>
      <c r="D4" s="10">
        <v>2020</v>
      </c>
      <c r="E4" s="9"/>
      <c r="F4" s="9"/>
      <c r="G4" s="9"/>
      <c r="H4" s="9"/>
      <c r="I4" s="11"/>
      <c r="J4" s="12" t="s">
        <v>2</v>
      </c>
      <c r="K4" s="12"/>
      <c r="L4" s="12"/>
      <c r="M4" s="13"/>
    </row>
    <row r="5" spans="1:13" ht="15" customHeight="1">
      <c r="A5" s="14"/>
      <c r="B5" s="15" t="s">
        <v>3</v>
      </c>
      <c r="C5" s="16"/>
      <c r="D5" s="17" t="s">
        <v>4</v>
      </c>
      <c r="E5" s="18"/>
      <c r="F5" s="17" t="s">
        <v>5</v>
      </c>
      <c r="G5" s="18"/>
      <c r="H5" s="19" t="s">
        <v>6</v>
      </c>
      <c r="I5" s="20"/>
      <c r="J5" s="21" t="s">
        <v>7</v>
      </c>
      <c r="K5" s="13"/>
      <c r="L5" s="21" t="s">
        <v>8</v>
      </c>
      <c r="M5" s="22"/>
    </row>
    <row r="6" spans="1:13" ht="15">
      <c r="A6" s="14"/>
      <c r="B6" s="23" t="s">
        <v>9</v>
      </c>
      <c r="C6" s="24" t="s">
        <v>10</v>
      </c>
      <c r="D6" s="23" t="s">
        <v>9</v>
      </c>
      <c r="E6" s="24" t="s">
        <v>10</v>
      </c>
      <c r="F6" s="23" t="s">
        <v>9</v>
      </c>
      <c r="G6" s="24" t="s">
        <v>10</v>
      </c>
      <c r="H6" s="25" t="s">
        <v>9</v>
      </c>
      <c r="I6" s="26" t="s">
        <v>10</v>
      </c>
      <c r="J6" s="23" t="s">
        <v>9</v>
      </c>
      <c r="K6" s="24" t="s">
        <v>10</v>
      </c>
      <c r="L6" s="23" t="s">
        <v>9</v>
      </c>
      <c r="M6" s="27" t="s">
        <v>10</v>
      </c>
    </row>
    <row r="7" spans="1:16" s="34" customFormat="1" ht="15">
      <c r="A7" s="28" t="s">
        <v>11</v>
      </c>
      <c r="B7" s="29">
        <v>161.633</v>
      </c>
      <c r="C7" s="30">
        <v>161.193</v>
      </c>
      <c r="D7" s="29">
        <v>164.214</v>
      </c>
      <c r="E7" s="30">
        <v>163.57</v>
      </c>
      <c r="F7" s="29">
        <v>170.851</v>
      </c>
      <c r="G7" s="30">
        <v>170.49</v>
      </c>
      <c r="H7" s="29">
        <v>171.595</v>
      </c>
      <c r="I7" s="30">
        <v>171.268</v>
      </c>
      <c r="J7" s="29">
        <f aca="true" t="shared" si="0" ref="J7:K22">+((H7*100/F7)-100)</f>
        <v>0.4354671614447625</v>
      </c>
      <c r="K7" s="30">
        <f t="shared" si="0"/>
        <v>0.4563317496627235</v>
      </c>
      <c r="L7" s="29">
        <f aca="true" t="shared" si="1" ref="L7:M12">+((H7*100/B7)-100)</f>
        <v>6.163345356455665</v>
      </c>
      <c r="M7" s="31">
        <f t="shared" si="1"/>
        <v>6.25027141377106</v>
      </c>
      <c r="N7" s="32"/>
      <c r="O7" s="33"/>
      <c r="P7" s="33"/>
    </row>
    <row r="8" spans="1:16" s="34" customFormat="1" ht="15">
      <c r="A8" s="35" t="s">
        <v>12</v>
      </c>
      <c r="B8" s="36">
        <v>166.275</v>
      </c>
      <c r="C8" s="37">
        <v>166.011</v>
      </c>
      <c r="D8" s="38">
        <v>173.735</v>
      </c>
      <c r="E8" s="39">
        <v>173.658</v>
      </c>
      <c r="F8" s="38">
        <v>175.379</v>
      </c>
      <c r="G8" s="39">
        <v>175.081</v>
      </c>
      <c r="H8" s="38">
        <v>181.407</v>
      </c>
      <c r="I8" s="39">
        <v>181.271</v>
      </c>
      <c r="J8" s="38">
        <f>+((H8*100/F8)-100)</f>
        <v>3.437127592243101</v>
      </c>
      <c r="K8" s="39">
        <f>+((I8*100/G8)-100)</f>
        <v>3.535506422741477</v>
      </c>
      <c r="L8" s="38">
        <f t="shared" si="1"/>
        <v>9.100586377988279</v>
      </c>
      <c r="M8" s="40">
        <f t="shared" si="1"/>
        <v>9.192161965170982</v>
      </c>
      <c r="N8" s="32"/>
      <c r="O8" s="33"/>
      <c r="P8" s="33"/>
    </row>
    <row r="9" spans="1:13" ht="15">
      <c r="A9" s="41" t="s">
        <v>13</v>
      </c>
      <c r="B9" s="38">
        <v>155.309</v>
      </c>
      <c r="C9" s="39">
        <v>154.582</v>
      </c>
      <c r="D9" s="38">
        <v>168.622</v>
      </c>
      <c r="E9" s="39">
        <v>168.213</v>
      </c>
      <c r="F9" s="38">
        <v>171.682</v>
      </c>
      <c r="G9" s="39">
        <v>171.433</v>
      </c>
      <c r="H9" s="38">
        <v>174.404</v>
      </c>
      <c r="I9" s="39">
        <v>174.252</v>
      </c>
      <c r="J9" s="38">
        <f t="shared" si="0"/>
        <v>1.585489451427648</v>
      </c>
      <c r="K9" s="39">
        <f t="shared" si="0"/>
        <v>1.6443741870001816</v>
      </c>
      <c r="L9" s="38">
        <f t="shared" si="1"/>
        <v>12.294844471344234</v>
      </c>
      <c r="M9" s="40">
        <f t="shared" si="1"/>
        <v>12.724638056177312</v>
      </c>
    </row>
    <row r="10" spans="1:13" ht="15">
      <c r="A10" s="41" t="s">
        <v>14</v>
      </c>
      <c r="B10" s="38">
        <v>158.412</v>
      </c>
      <c r="C10" s="39">
        <v>157.844</v>
      </c>
      <c r="D10" s="38">
        <v>164.958</v>
      </c>
      <c r="E10" s="39">
        <v>164.521</v>
      </c>
      <c r="F10" s="38">
        <v>167.298</v>
      </c>
      <c r="G10" s="39">
        <v>167.117</v>
      </c>
      <c r="H10" s="38">
        <v>171.071</v>
      </c>
      <c r="I10" s="39">
        <v>170.831</v>
      </c>
      <c r="J10" s="38">
        <f t="shared" si="0"/>
        <v>2.255257086157627</v>
      </c>
      <c r="K10" s="39">
        <f t="shared" si="0"/>
        <v>2.2223950884709467</v>
      </c>
      <c r="L10" s="38">
        <f t="shared" si="1"/>
        <v>7.991187536297744</v>
      </c>
      <c r="M10" s="40">
        <f t="shared" si="1"/>
        <v>8.227743848356596</v>
      </c>
    </row>
    <row r="11" spans="1:13" ht="15">
      <c r="A11" s="41" t="s">
        <v>15</v>
      </c>
      <c r="B11" s="38">
        <v>147.749</v>
      </c>
      <c r="C11" s="39">
        <v>146.663</v>
      </c>
      <c r="D11" s="38">
        <v>156.35</v>
      </c>
      <c r="E11" s="39">
        <v>155.259</v>
      </c>
      <c r="F11" s="38">
        <v>177.609</v>
      </c>
      <c r="G11" s="39">
        <v>177.482</v>
      </c>
      <c r="H11" s="38">
        <v>162.647</v>
      </c>
      <c r="I11" s="39">
        <v>162.222</v>
      </c>
      <c r="J11" s="38">
        <f>+((H11*100/F11)-100)</f>
        <v>-8.424122651442218</v>
      </c>
      <c r="K11" s="39">
        <f t="shared" si="0"/>
        <v>-8.598055014029583</v>
      </c>
      <c r="L11" s="38">
        <f t="shared" si="1"/>
        <v>10.08331697676465</v>
      </c>
      <c r="M11" s="40">
        <f t="shared" si="1"/>
        <v>10.608674307766776</v>
      </c>
    </row>
    <row r="12" spans="1:13" ht="15">
      <c r="A12" s="41" t="s">
        <v>16</v>
      </c>
      <c r="B12" s="38">
        <v>160.484</v>
      </c>
      <c r="C12" s="39">
        <v>160.202</v>
      </c>
      <c r="D12" s="38">
        <v>147.122</v>
      </c>
      <c r="E12" s="39">
        <v>144.93</v>
      </c>
      <c r="F12" s="38">
        <v>148.859</v>
      </c>
      <c r="G12" s="39">
        <v>145.756</v>
      </c>
      <c r="H12" s="38">
        <v>152.155</v>
      </c>
      <c r="I12" s="39">
        <v>149.93</v>
      </c>
      <c r="J12" s="38">
        <f t="shared" si="0"/>
        <v>2.2141758308197694</v>
      </c>
      <c r="K12" s="39">
        <f t="shared" si="0"/>
        <v>2.8636900024698804</v>
      </c>
      <c r="L12" s="38">
        <f t="shared" si="1"/>
        <v>-5.189925475436809</v>
      </c>
      <c r="M12" s="40">
        <f t="shared" si="1"/>
        <v>-6.41190496997541</v>
      </c>
    </row>
    <row r="13" spans="1:13" ht="15">
      <c r="A13" s="42" t="s">
        <v>17</v>
      </c>
      <c r="B13" s="43" t="s">
        <v>18</v>
      </c>
      <c r="C13" s="44" t="s">
        <v>18</v>
      </c>
      <c r="D13" s="45">
        <v>262.953</v>
      </c>
      <c r="E13" s="46">
        <v>262.953</v>
      </c>
      <c r="F13" s="47" t="s">
        <v>19</v>
      </c>
      <c r="G13" s="39" t="s">
        <v>19</v>
      </c>
      <c r="H13" s="45" t="s">
        <v>18</v>
      </c>
      <c r="I13" s="46" t="s">
        <v>18</v>
      </c>
      <c r="J13" s="45" t="s">
        <v>19</v>
      </c>
      <c r="K13" s="46" t="s">
        <v>19</v>
      </c>
      <c r="L13" s="45" t="s">
        <v>19</v>
      </c>
      <c r="M13" s="48" t="s">
        <v>19</v>
      </c>
    </row>
    <row r="14" spans="1:16" s="34" customFormat="1" ht="15">
      <c r="A14" s="49" t="s">
        <v>20</v>
      </c>
      <c r="B14" s="50">
        <v>107.175</v>
      </c>
      <c r="C14" s="51">
        <v>105.67</v>
      </c>
      <c r="D14" s="50">
        <v>106.212</v>
      </c>
      <c r="E14" s="51">
        <v>102.846</v>
      </c>
      <c r="F14" s="50">
        <v>104.622</v>
      </c>
      <c r="G14" s="51">
        <v>98.76</v>
      </c>
      <c r="H14" s="50">
        <v>115.308</v>
      </c>
      <c r="I14" s="51">
        <v>113.256</v>
      </c>
      <c r="J14" s="50">
        <f>+((H14*100/F14)-100)</f>
        <v>10.21391294374034</v>
      </c>
      <c r="K14" s="51">
        <f t="shared" si="0"/>
        <v>14.67800729040097</v>
      </c>
      <c r="L14" s="50">
        <f>+((H14*100/B14)-100)</f>
        <v>7.58852344296713</v>
      </c>
      <c r="M14" s="52">
        <f>+((I14*100/C14)-100)</f>
        <v>7.178953345320338</v>
      </c>
      <c r="N14" s="32"/>
      <c r="O14" s="33"/>
      <c r="P14" s="33"/>
    </row>
    <row r="15" spans="1:13" ht="15">
      <c r="A15" s="53" t="s">
        <v>13</v>
      </c>
      <c r="B15" s="36" t="s">
        <v>18</v>
      </c>
      <c r="C15" s="37" t="s">
        <v>18</v>
      </c>
      <c r="D15" s="38">
        <v>117.016</v>
      </c>
      <c r="E15" s="39">
        <v>114.149</v>
      </c>
      <c r="F15" s="38">
        <v>105.609</v>
      </c>
      <c r="G15" s="39">
        <v>99.903</v>
      </c>
      <c r="H15" s="38">
        <v>117.762</v>
      </c>
      <c r="I15" s="39">
        <v>117.008</v>
      </c>
      <c r="J15" s="38">
        <f aca="true" t="shared" si="2" ref="J15:K27">+((H15*100/F15)-100)</f>
        <v>11.507541970854774</v>
      </c>
      <c r="K15" s="39">
        <f t="shared" si="0"/>
        <v>17.12160795972092</v>
      </c>
      <c r="L15" s="36" t="s">
        <v>19</v>
      </c>
      <c r="M15" s="54" t="s">
        <v>19</v>
      </c>
    </row>
    <row r="16" spans="1:13" ht="15">
      <c r="A16" s="42" t="s">
        <v>14</v>
      </c>
      <c r="B16" s="38">
        <v>105.28</v>
      </c>
      <c r="C16" s="39">
        <v>103.637</v>
      </c>
      <c r="D16" s="43">
        <v>97.897</v>
      </c>
      <c r="E16" s="44">
        <v>94.148</v>
      </c>
      <c r="F16" s="38">
        <v>103.96</v>
      </c>
      <c r="G16" s="39">
        <v>97.992</v>
      </c>
      <c r="H16" s="43">
        <v>113.243</v>
      </c>
      <c r="I16" s="44">
        <v>110.099</v>
      </c>
      <c r="J16" s="38">
        <f>+((H16*100/F16)-100)</f>
        <v>8.929395921508274</v>
      </c>
      <c r="K16" s="39">
        <f>+((I16*100/G16)-100)</f>
        <v>12.355090211445827</v>
      </c>
      <c r="L16" s="38">
        <f>+((H16*100/B16)-100)</f>
        <v>7.563639817629166</v>
      </c>
      <c r="M16" s="40">
        <f>+((I16*100/C16)-100)</f>
        <v>6.235224871426226</v>
      </c>
    </row>
    <row r="17" spans="1:16" s="34" customFormat="1" ht="15">
      <c r="A17" s="55" t="s">
        <v>21</v>
      </c>
      <c r="B17" s="50">
        <v>154.489</v>
      </c>
      <c r="C17" s="51">
        <v>153.794</v>
      </c>
      <c r="D17" s="56">
        <v>149.64</v>
      </c>
      <c r="E17" s="57">
        <v>148.384</v>
      </c>
      <c r="F17" s="50">
        <v>146.884</v>
      </c>
      <c r="G17" s="51">
        <v>145.743</v>
      </c>
      <c r="H17" s="56">
        <v>150.018</v>
      </c>
      <c r="I17" s="57">
        <v>149.773</v>
      </c>
      <c r="J17" s="50">
        <f t="shared" si="2"/>
        <v>2.133656490836316</v>
      </c>
      <c r="K17" s="51">
        <f t="shared" si="0"/>
        <v>2.7651413790027703</v>
      </c>
      <c r="L17" s="50">
        <f aca="true" t="shared" si="3" ref="L17:M27">+((H17*100/B17)-100)</f>
        <v>-2.8940571820647563</v>
      </c>
      <c r="M17" s="52">
        <f>+((I17*100/C17)-100)</f>
        <v>-2.614536327815145</v>
      </c>
      <c r="N17" s="32"/>
      <c r="O17" s="33"/>
      <c r="P17" s="33"/>
    </row>
    <row r="18" spans="1:13" ht="15">
      <c r="A18" s="53" t="s">
        <v>13</v>
      </c>
      <c r="B18" s="38">
        <v>131.008</v>
      </c>
      <c r="C18" s="39">
        <v>129.793</v>
      </c>
      <c r="D18" s="36">
        <v>132.936</v>
      </c>
      <c r="E18" s="37">
        <v>131.981</v>
      </c>
      <c r="F18" s="38">
        <v>140.599</v>
      </c>
      <c r="G18" s="39">
        <v>140.551</v>
      </c>
      <c r="H18" s="36">
        <v>143.877</v>
      </c>
      <c r="I18" s="37">
        <v>143.598</v>
      </c>
      <c r="J18" s="38">
        <f>+((H18*100/F18)-100)</f>
        <v>2.3314532820290452</v>
      </c>
      <c r="K18" s="39">
        <f>+((I18*100/G18)-100)</f>
        <v>2.1678963507908264</v>
      </c>
      <c r="L18" s="38">
        <f>+((H18*100/B18)-100)</f>
        <v>9.823064240351727</v>
      </c>
      <c r="M18" s="40">
        <f>+((I18*100/C18)-100)</f>
        <v>10.636166819474084</v>
      </c>
    </row>
    <row r="19" spans="1:13" ht="15">
      <c r="A19" s="41" t="s">
        <v>14</v>
      </c>
      <c r="B19" s="38">
        <v>140.111</v>
      </c>
      <c r="C19" s="39">
        <v>139.766</v>
      </c>
      <c r="D19" s="38">
        <v>135.588</v>
      </c>
      <c r="E19" s="39">
        <v>133.539</v>
      </c>
      <c r="F19" s="38">
        <v>145.093</v>
      </c>
      <c r="G19" s="39">
        <v>144.215</v>
      </c>
      <c r="H19" s="38">
        <v>149.614</v>
      </c>
      <c r="I19" s="39">
        <v>149.339</v>
      </c>
      <c r="J19" s="38">
        <f t="shared" si="2"/>
        <v>3.1159325398192976</v>
      </c>
      <c r="K19" s="39">
        <f t="shared" si="0"/>
        <v>3.553028464445447</v>
      </c>
      <c r="L19" s="38">
        <f t="shared" si="3"/>
        <v>6.782479605455677</v>
      </c>
      <c r="M19" s="40">
        <f>+((I19*100/C19)-100)</f>
        <v>6.84930526737547</v>
      </c>
    </row>
    <row r="20" spans="1:13" ht="15">
      <c r="A20" s="42" t="s">
        <v>22</v>
      </c>
      <c r="B20" s="38" t="s">
        <v>18</v>
      </c>
      <c r="C20" s="39" t="s">
        <v>18</v>
      </c>
      <c r="D20" s="43">
        <v>169.505</v>
      </c>
      <c r="E20" s="44">
        <v>169.076</v>
      </c>
      <c r="F20" s="38">
        <v>159.768</v>
      </c>
      <c r="G20" s="39">
        <v>156.667</v>
      </c>
      <c r="H20" s="43">
        <v>167.993</v>
      </c>
      <c r="I20" s="44">
        <v>168.429</v>
      </c>
      <c r="J20" s="43">
        <f t="shared" si="2"/>
        <v>5.1480897301086515</v>
      </c>
      <c r="K20" s="44">
        <f t="shared" si="0"/>
        <v>7.5076436007583</v>
      </c>
      <c r="L20" s="43" t="s">
        <v>19</v>
      </c>
      <c r="M20" s="58" t="s">
        <v>19</v>
      </c>
    </row>
    <row r="21" spans="1:13" ht="15">
      <c r="A21" s="41" t="s">
        <v>23</v>
      </c>
      <c r="B21" s="36">
        <v>133.3</v>
      </c>
      <c r="C21" s="37">
        <v>128.291</v>
      </c>
      <c r="D21" s="38">
        <v>114.828</v>
      </c>
      <c r="E21" s="39">
        <v>110.699</v>
      </c>
      <c r="F21" s="36">
        <v>153.618</v>
      </c>
      <c r="G21" s="37">
        <v>152.833</v>
      </c>
      <c r="H21" s="38">
        <v>141.317</v>
      </c>
      <c r="I21" s="39">
        <v>140.349</v>
      </c>
      <c r="J21" s="38">
        <f t="shared" si="2"/>
        <v>-8.00752515981199</v>
      </c>
      <c r="K21" s="39">
        <f t="shared" si="0"/>
        <v>-8.168392951783972</v>
      </c>
      <c r="L21" s="38">
        <f t="shared" si="3"/>
        <v>6.014253563390838</v>
      </c>
      <c r="M21" s="40">
        <f>+((I21*100/C21)-100)</f>
        <v>9.39894458691569</v>
      </c>
    </row>
    <row r="22" spans="1:13" ht="15">
      <c r="A22" s="41" t="s">
        <v>24</v>
      </c>
      <c r="B22" s="38">
        <v>275.079</v>
      </c>
      <c r="C22" s="39">
        <v>252.934</v>
      </c>
      <c r="D22" s="38">
        <v>409.944</v>
      </c>
      <c r="E22" s="39">
        <v>385.303</v>
      </c>
      <c r="F22" s="38">
        <v>467.902</v>
      </c>
      <c r="G22" s="39">
        <v>448.103</v>
      </c>
      <c r="H22" s="38">
        <v>488.393</v>
      </c>
      <c r="I22" s="39">
        <v>469.263</v>
      </c>
      <c r="J22" s="38">
        <f t="shared" si="2"/>
        <v>4.379335843830546</v>
      </c>
      <c r="K22" s="39">
        <f t="shared" si="0"/>
        <v>4.722128617750812</v>
      </c>
      <c r="L22" s="38">
        <f t="shared" si="3"/>
        <v>77.54645029246143</v>
      </c>
      <c r="M22" s="40">
        <f>+((I22*100/C22)-100)</f>
        <v>85.52784520863148</v>
      </c>
    </row>
    <row r="23" spans="1:13" ht="15">
      <c r="A23" s="41" t="s">
        <v>25</v>
      </c>
      <c r="B23" s="38">
        <v>140.096</v>
      </c>
      <c r="C23" s="39">
        <v>139.458</v>
      </c>
      <c r="D23" s="38">
        <v>141.355</v>
      </c>
      <c r="E23" s="39">
        <v>140.009</v>
      </c>
      <c r="F23" s="38">
        <v>141.443</v>
      </c>
      <c r="G23" s="39">
        <v>140.216</v>
      </c>
      <c r="H23" s="38">
        <v>138.082</v>
      </c>
      <c r="I23" s="39">
        <v>136.73</v>
      </c>
      <c r="J23" s="38">
        <f t="shared" si="2"/>
        <v>-2.3762222237933486</v>
      </c>
      <c r="K23" s="39">
        <f t="shared" si="2"/>
        <v>-2.4861642037998735</v>
      </c>
      <c r="L23" s="38">
        <f t="shared" si="3"/>
        <v>-1.4375856555504924</v>
      </c>
      <c r="M23" s="40">
        <f t="shared" si="3"/>
        <v>-1.9561445022874437</v>
      </c>
    </row>
    <row r="24" spans="1:13" ht="15">
      <c r="A24" s="41" t="s">
        <v>26</v>
      </c>
      <c r="B24" s="38">
        <v>168.346</v>
      </c>
      <c r="C24" s="39">
        <v>165.374</v>
      </c>
      <c r="D24" s="38">
        <v>183.606</v>
      </c>
      <c r="E24" s="39">
        <v>183.606</v>
      </c>
      <c r="F24" s="38">
        <v>176.014</v>
      </c>
      <c r="G24" s="39">
        <v>176.014</v>
      </c>
      <c r="H24" s="38">
        <v>190.704</v>
      </c>
      <c r="I24" s="39">
        <v>190.704</v>
      </c>
      <c r="J24" s="38">
        <f t="shared" si="2"/>
        <v>8.345927028531818</v>
      </c>
      <c r="K24" s="39">
        <f t="shared" si="2"/>
        <v>8.345927028531818</v>
      </c>
      <c r="L24" s="38">
        <f t="shared" si="3"/>
        <v>13.280980837085536</v>
      </c>
      <c r="M24" s="40">
        <f t="shared" si="3"/>
        <v>15.316797078138052</v>
      </c>
    </row>
    <row r="25" spans="1:13" ht="15">
      <c r="A25" s="53" t="s">
        <v>27</v>
      </c>
      <c r="B25" s="36">
        <v>176.65</v>
      </c>
      <c r="C25" s="37">
        <v>176.277</v>
      </c>
      <c r="D25" s="36">
        <v>179.862</v>
      </c>
      <c r="E25" s="37">
        <v>178.941</v>
      </c>
      <c r="F25" s="36">
        <v>188.365</v>
      </c>
      <c r="G25" s="37">
        <v>185.642</v>
      </c>
      <c r="H25" s="36">
        <v>182.658</v>
      </c>
      <c r="I25" s="37">
        <v>181.473</v>
      </c>
      <c r="J25" s="36">
        <f t="shared" si="2"/>
        <v>-3.0297560587158046</v>
      </c>
      <c r="K25" s="37">
        <f t="shared" si="2"/>
        <v>-2.2457202572693546</v>
      </c>
      <c r="L25" s="36">
        <f t="shared" si="3"/>
        <v>3.401075573167276</v>
      </c>
      <c r="M25" s="54">
        <f t="shared" si="3"/>
        <v>2.9476335540087746</v>
      </c>
    </row>
    <row r="26" spans="1:13" ht="15">
      <c r="A26" s="41" t="s">
        <v>28</v>
      </c>
      <c r="B26" s="38">
        <v>230.538</v>
      </c>
      <c r="C26" s="39">
        <v>230.417</v>
      </c>
      <c r="D26" s="38">
        <v>225.466</v>
      </c>
      <c r="E26" s="39">
        <v>224.726</v>
      </c>
      <c r="F26" s="38">
        <v>224.576</v>
      </c>
      <c r="G26" s="39">
        <v>223.93</v>
      </c>
      <c r="H26" s="38">
        <v>234.31</v>
      </c>
      <c r="I26" s="39">
        <v>233.898</v>
      </c>
      <c r="J26" s="38">
        <f t="shared" si="2"/>
        <v>4.334390139640931</v>
      </c>
      <c r="K26" s="39">
        <f t="shared" si="2"/>
        <v>4.451391059706154</v>
      </c>
      <c r="L26" s="38">
        <f t="shared" si="3"/>
        <v>1.636172778457336</v>
      </c>
      <c r="M26" s="40">
        <f t="shared" si="3"/>
        <v>1.5107392249703793</v>
      </c>
    </row>
    <row r="27" spans="1:13" ht="15">
      <c r="A27" s="53" t="s">
        <v>29</v>
      </c>
      <c r="B27" s="36">
        <v>366.99</v>
      </c>
      <c r="C27" s="37">
        <v>366.289</v>
      </c>
      <c r="D27" s="36">
        <v>371.423</v>
      </c>
      <c r="E27" s="37">
        <v>370.647</v>
      </c>
      <c r="F27" s="36">
        <v>373.055</v>
      </c>
      <c r="G27" s="37">
        <v>372.143</v>
      </c>
      <c r="H27" s="36">
        <v>368.118</v>
      </c>
      <c r="I27" s="37">
        <v>366.786</v>
      </c>
      <c r="J27" s="36">
        <f t="shared" si="2"/>
        <v>-1.3233973542775175</v>
      </c>
      <c r="K27" s="37">
        <f t="shared" si="2"/>
        <v>-1.439500407101562</v>
      </c>
      <c r="L27" s="36">
        <f t="shared" si="3"/>
        <v>0.3073653233058167</v>
      </c>
      <c r="M27" s="54">
        <f t="shared" si="3"/>
        <v>0.1356852103120758</v>
      </c>
    </row>
    <row r="28" spans="1:16" ht="2.25" customHeight="1">
      <c r="A28" s="59"/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1"/>
      <c r="O28" s="61"/>
      <c r="P28" s="61"/>
    </row>
    <row r="29" spans="1:13" s="1" customFormat="1" ht="15">
      <c r="A29" s="62" t="s">
        <v>30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</row>
    <row r="30" spans="1:13" s="1" customFormat="1" ht="15">
      <c r="A30" s="64" t="s">
        <v>31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8" s="1" customFormat="1" ht="15" customHeight="1">
      <c r="A31" s="65" t="s">
        <v>32</v>
      </c>
      <c r="B31" s="65"/>
      <c r="C31" s="65"/>
      <c r="D31" s="65"/>
      <c r="E31" s="65"/>
      <c r="F31" s="65"/>
      <c r="G31" s="66"/>
      <c r="H31" s="65"/>
    </row>
    <row r="32" spans="1:13" s="1" customFormat="1" ht="15">
      <c r="A32" s="67" t="s">
        <v>33</v>
      </c>
      <c r="B32" s="67"/>
      <c r="C32" s="67"/>
      <c r="D32" s="67"/>
      <c r="E32" s="67"/>
      <c r="F32" s="68"/>
      <c r="G32" s="68"/>
      <c r="H32" s="68"/>
      <c r="I32" s="68"/>
      <c r="K32" s="69"/>
      <c r="L32" s="69"/>
      <c r="M32" s="69"/>
    </row>
    <row r="33" spans="1:14" s="1" customFormat="1" ht="15">
      <c r="A33" s="67" t="s">
        <v>34</v>
      </c>
      <c r="B33" s="67"/>
      <c r="C33" s="67"/>
      <c r="D33" s="67"/>
      <c r="E33" s="67"/>
      <c r="F33" s="66"/>
      <c r="J33" s="65"/>
      <c r="K33" s="69"/>
      <c r="L33" s="69"/>
      <c r="M33" s="69"/>
      <c r="N33" s="70"/>
    </row>
    <row r="34" spans="1:10" s="1" customFormat="1" ht="15" customHeight="1">
      <c r="A34" s="71" t="s">
        <v>35</v>
      </c>
      <c r="B34" s="72"/>
      <c r="C34" s="72"/>
      <c r="D34" s="72"/>
      <c r="E34" s="72"/>
      <c r="F34" s="72"/>
      <c r="G34" s="72"/>
      <c r="H34" s="72"/>
      <c r="I34" s="72"/>
      <c r="J34" s="73"/>
    </row>
    <row r="35" spans="9:10" s="1" customFormat="1" ht="15">
      <c r="I35" s="65"/>
      <c r="J35" s="65" t="s">
        <v>36</v>
      </c>
    </row>
    <row r="36" spans="10:14" s="1" customFormat="1" ht="15">
      <c r="J36" s="74"/>
      <c r="K36" s="75"/>
      <c r="L36" s="75"/>
      <c r="M36" s="75"/>
      <c r="N36" s="70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pans="14:16" s="61" customFormat="1" ht="15">
      <c r="N62" s="1"/>
      <c r="O62" s="1"/>
      <c r="P62" s="1"/>
    </row>
  </sheetData>
  <sheetProtection/>
  <mergeCells count="12">
    <mergeCell ref="L5:M5"/>
    <mergeCell ref="A34:J34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2020-10-07T10:41:44Z</dcterms:created>
  <dcterms:modified xsi:type="dcterms:W3CDTF">2020-10-07T10:42:31Z</dcterms:modified>
  <cp:category/>
  <cp:version/>
  <cp:contentType/>
  <cp:contentStatus/>
</cp:coreProperties>
</file>