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gruodis" sheetId="1" r:id="rId1"/>
    <sheet name="lapkrit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<sst xmlns="http://schemas.openxmlformats.org/spreadsheetml/2006/main" count="138" uniqueCount="87">
  <si>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</si>
  <si>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</si>
  <si>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</si>
  <si>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</si>
  <si>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</si>
  <si>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</si>
  <si>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</si>
  <si>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</si>
  <si>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</si>
  <si>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</si>
  <si>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</si>
  <si>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</si>
  <si>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</si>
  <si>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Sunaudota</t>
  </si>
  <si>
    <t>savo ūkyje t</t>
  </si>
  <si>
    <t>Atsargos menesio</t>
  </si>
  <si>
    <t>pabaigoje t</t>
  </si>
  <si>
    <t>Įmonių</t>
  </si>
  <si>
    <t>Pašarų pavadinimas</t>
  </si>
  <si>
    <t>PGPK Kodas</t>
  </si>
  <si>
    <t>Atsargos periodo</t>
  </si>
  <si>
    <t>pradžioje t</t>
  </si>
  <si>
    <t>Pagaminta t</t>
  </si>
  <si>
    <t>Supirkta iš</t>
  </si>
  <si>
    <t>vidaus rinkos</t>
  </si>
  <si>
    <t>ūkio subjektų</t>
  </si>
  <si>
    <t>kiekis t</t>
  </si>
  <si>
    <t>Supirkta Iš vidaus rinkos</t>
  </si>
  <si>
    <t>Vertė Lt (be PVM)</t>
  </si>
  <si>
    <t>subjektų kaina Lt/t</t>
  </si>
  <si>
    <t>Įvežta iš ES</t>
  </si>
  <si>
    <t>šalių kiekis t</t>
  </si>
  <si>
    <t>Įvežta iš ES šalių</t>
  </si>
  <si>
    <t>vertė (be PVM) Lt</t>
  </si>
  <si>
    <t>šalių kaina Lt/t</t>
  </si>
  <si>
    <t>Importuota iš trečiųjų</t>
  </si>
  <si>
    <t>šalių vertė (be PVM) Lt</t>
  </si>
  <si>
    <t>šalių kaina LT/t</t>
  </si>
  <si>
    <t>Parduota</t>
  </si>
  <si>
    <t>vidaus rinkoje t</t>
  </si>
  <si>
    <t>Parduota vidaus</t>
  </si>
  <si>
    <t>rinkoje vertė Lt</t>
  </si>
  <si>
    <t>rinkoje kainaLt/t</t>
  </si>
  <si>
    <t>Išvežta į ES</t>
  </si>
  <si>
    <t>valstybes kiekis t</t>
  </si>
  <si>
    <t>valstybes vertė (be PVM) Lt</t>
  </si>
  <si>
    <t>valstybes kaina Lt/t</t>
  </si>
  <si>
    <t>Eksportuota į trečiąsias</t>
  </si>
  <si>
    <t>Eksportuota į trečiąsias valstybes</t>
  </si>
  <si>
    <t>13. Mišiniai, naudojami galvijams šerti (išskyrus premiksus)</t>
  </si>
  <si>
    <t>10.91.10.35.00</t>
  </si>
  <si>
    <t>14. Mišiniai, naudojami naminiams paukščiams lesinti (išskyrus premiksus)</t>
  </si>
  <si>
    <t>10.91.10.37.00</t>
  </si>
  <si>
    <t>16. Kačių ėdalas, skirtas mažmeninei prekybai</t>
  </si>
  <si>
    <t>10.91.10.30.20</t>
  </si>
  <si>
    <t>17. Mišiniai gyvūnų augintinių ėdalui (išskyrus kačių arba šunų ėdalą, skirtą mažmeninei prekybai)</t>
  </si>
  <si>
    <t>10.92.10.60.00</t>
  </si>
  <si>
    <t>18. Šunų ėdalas, skirtas mažmeninei prekybai</t>
  </si>
  <si>
    <t>10.92.10.30.10</t>
  </si>
  <si>
    <t>2. Ūkio gyvūnų pašarų premiksai</t>
  </si>
  <si>
    <t>10.91.10.10.00</t>
  </si>
  <si>
    <t>3. Mišiniai, naudojami ūkio gyvuliams, kiaulėms šerti (išskyrus premiksus)</t>
  </si>
  <si>
    <t>10.91.10.33.00</t>
  </si>
  <si>
    <t>4. Mišiniai, naudojami galvijams šerti (išskyrus premiksus)</t>
  </si>
  <si>
    <t>5. Mišiniai, naudojami naminiams paukščiams lesinti (išskyrus premiksus)</t>
  </si>
  <si>
    <t>6. Kiti, niekur kitur nepriskirti, mišiniai, naudojami ūkio gyvūnams šerti (išskyrus premiksus)</t>
  </si>
  <si>
    <t>10.91.10.39.00</t>
  </si>
  <si>
    <t>7. Kačių ėdalas, skirtas mažmeninei prekybai</t>
  </si>
  <si>
    <t>8. Mišiniai gyvūnų augintinių ėdalui (išskyrus kačių arba šunų ėdalą, skirtą mažmeninei prekybai)</t>
  </si>
  <si>
    <t>9. Šunų ėdalas, skirtas mažmeninei prekybai</t>
  </si>
  <si>
    <t>Kombinuotųjų pašarų pavadinimas</t>
  </si>
  <si>
    <t>Gaminio PGPK kodas</t>
  </si>
  <si>
    <t>Pagaminta tūkst. t</t>
  </si>
  <si>
    <t>Atliktų pramoninių paslaugų</t>
  </si>
  <si>
    <t>vertė iš viso tūkst. Lt</t>
  </si>
  <si>
    <t>Atliktų pramoninių paslaugų vertė</t>
  </si>
  <si>
    <t>Lietuvos rinkai tūkst. Lt</t>
  </si>
  <si>
    <t>Kiti, niekur kitur nepriskirti mišiniai (išskyrus premiksus) ūkiniams gyvūnams šerti / 10.91.10.39.00</t>
  </si>
  <si>
    <t>15. Kiti, niekur kitur nepriskirti, mišiniai, naudojami ūkio gyvūnams šerti (išskyrus premiksus)</t>
  </si>
  <si>
    <t xml:space="preserve"> </t>
  </si>
  <si>
    <t>12. Mišiniai, naudojami ūkio gyvuliams, kiaulėms šerti (išskyrus premiksus)</t>
  </si>
  <si>
    <t>balandis</t>
  </si>
  <si>
    <t>gegužė</t>
  </si>
  <si>
    <t>birželis</t>
  </si>
  <si>
    <t>Kombinuotųjų pašarų ir premiksų gamyba Lietuvoje 2021 m. t (birželio mėn.)</t>
  </si>
  <si>
    <t xml:space="preserve">* lyginant 2021 m. birželio mėn. su 2021 m. gegužės  mėn. </t>
  </si>
  <si>
    <t>**lyginant 2021 m. birželio mėn. su 2020 m. birželio mėn.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</si>
</sst>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€-2]\ ###,000_);[Red]\([$€-2]\ ###,000\)"/>
    <numFmt numFmtId="178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10"/>
      <name val="Verdana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9"/>
      <color rgb="FFFF0000"/>
      <name val="Verdana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EE1D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indexed="22"/>
      </right>
      <top/>
      <bottom/>
    </border>
    <border>
      <left/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 style="medium">
        <color indexed="22"/>
      </left>
      <right/>
      <top/>
      <bottom/>
    </border>
    <border>
      <left style="medium">
        <color theme="0" tint="-0.24993999302387238"/>
      </left>
      <right/>
      <top style="thin">
        <color theme="0"/>
      </top>
      <bottom/>
    </border>
    <border>
      <left/>
      <right style="thin">
        <color theme="0" tint="-0.04997999966144562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 style="medium">
        <color theme="0" tint="-0.3499799966812134"/>
      </left>
      <right/>
      <top style="thin">
        <color theme="0"/>
      </top>
      <bottom/>
    </border>
    <border>
      <left style="medium">
        <color theme="0" tint="-0.3499799966812134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424205"/>
      </left>
      <right>
        <color indexed="63"/>
      </right>
      <top>
        <color indexed="63"/>
      </top>
      <bottom>
        <color indexed="63"/>
      </bottom>
    </border>
    <border>
      <left style="thin">
        <color rgb="FF424205"/>
      </left>
      <right>
        <color indexed="63"/>
      </right>
      <top>
        <color indexed="63"/>
      </top>
      <bottom style="thin">
        <color rgb="FF424205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 style="thin">
        <color rgb="FF424205"/>
      </right>
      <top>
        <color indexed="63"/>
      </top>
      <bottom style="thin">
        <color rgb="FF424205"/>
      </bottom>
    </border>
    <border>
      <left style="thin">
        <color rgb="FF424205"/>
      </left>
      <right style="thin">
        <color rgb="FF42420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424205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rgb="FF424205"/>
      </left>
      <right style="thin">
        <color rgb="FF424205"/>
      </right>
      <top style="thin">
        <color rgb="FF424205"/>
      </top>
      <bottom>
        <color indexed="63"/>
      </bottom>
    </border>
    <border>
      <left>
        <color indexed="63"/>
      </left>
      <right style="thin">
        <color rgb="FF424205"/>
      </right>
      <top style="thin">
        <color rgb="FF424205"/>
      </top>
      <bottom>
        <color indexed="63"/>
      </bottom>
    </border>
    <border>
      <left>
        <color indexed="63"/>
      </left>
      <right style="thin">
        <color rgb="FF424205"/>
      </right>
      <top>
        <color indexed="63"/>
      </top>
      <bottom style="thin">
        <color rgb="FF424205"/>
      </bottom>
    </border>
    <border>
      <left>
        <color indexed="63"/>
      </left>
      <right style="thin">
        <color rgb="FF424205"/>
      </right>
      <top>
        <color indexed="63"/>
      </top>
      <bottom>
        <color indexed="63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5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33" borderId="0" xfId="0" applyFill="1" applyAlignment="1">
      <alignment/>
    </xf>
    <xf numFmtId="172" fontId="51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2" fontId="51" fillId="0" borderId="0" xfId="0" applyNumberFormat="1" applyFont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57" fillId="34" borderId="13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8" fillId="34" borderId="15" xfId="0" applyFont="1" applyFill="1" applyBorder="1" applyAlignment="1">
      <alignment horizontal="center"/>
    </xf>
    <xf numFmtId="0" fontId="59" fillId="34" borderId="0" xfId="0" applyFont="1" applyFill="1" applyAlignment="1">
      <alignment/>
    </xf>
    <xf numFmtId="0" fontId="57" fillId="34" borderId="15" xfId="0" applyFont="1" applyFill="1" applyBorder="1" applyAlignment="1">
      <alignment horizontal="center"/>
    </xf>
    <xf numFmtId="2" fontId="58" fillId="0" borderId="16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right" vertical="center"/>
    </xf>
    <xf numFmtId="2" fontId="58" fillId="0" borderId="17" xfId="0" applyNumberFormat="1" applyFont="1" applyBorder="1" applyAlignment="1">
      <alignment horizontal="right" vertical="center"/>
    </xf>
    <xf numFmtId="2" fontId="58" fillId="0" borderId="18" xfId="0" applyNumberFormat="1" applyFont="1" applyBorder="1" applyAlignment="1">
      <alignment horizontal="right" vertical="center"/>
    </xf>
    <xf numFmtId="2" fontId="58" fillId="0" borderId="16" xfId="0" applyNumberFormat="1" applyFont="1" applyBorder="1" applyAlignment="1">
      <alignment horizontal="right" vertical="center"/>
    </xf>
    <xf numFmtId="2" fontId="58" fillId="0" borderId="16" xfId="0" applyNumberFormat="1" applyFont="1" applyFill="1" applyBorder="1" applyAlignment="1">
      <alignment horizontal="right" vertical="center" wrapText="1"/>
    </xf>
    <xf numFmtId="2" fontId="3" fillId="34" borderId="19" xfId="0" applyNumberFormat="1" applyFont="1" applyFill="1" applyBorder="1" applyAlignment="1">
      <alignment horizontal="right" vertical="center"/>
    </xf>
    <xf numFmtId="2" fontId="3" fillId="34" borderId="20" xfId="0" applyNumberFormat="1" applyFont="1" applyFill="1" applyBorder="1" applyAlignment="1">
      <alignment horizontal="right" vertical="center"/>
    </xf>
    <xf numFmtId="2" fontId="60" fillId="34" borderId="19" xfId="0" applyNumberFormat="1" applyFont="1" applyFill="1" applyBorder="1" applyAlignment="1">
      <alignment horizontal="right" vertical="center"/>
    </xf>
    <xf numFmtId="2" fontId="54" fillId="0" borderId="0" xfId="0" applyNumberFormat="1" applyFont="1" applyAlignment="1">
      <alignment/>
    </xf>
    <xf numFmtId="0" fontId="57" fillId="34" borderId="21" xfId="0" applyFont="1" applyFill="1" applyBorder="1" applyAlignment="1">
      <alignment horizontal="center"/>
    </xf>
    <xf numFmtId="2" fontId="2" fillId="0" borderId="22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0" fontId="58" fillId="34" borderId="24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/>
    </xf>
    <xf numFmtId="172" fontId="56" fillId="33" borderId="0" xfId="0" applyNumberFormat="1" applyFont="1" applyFill="1" applyBorder="1" applyAlignment="1">
      <alignment horizontal="center"/>
    </xf>
    <xf numFmtId="2" fontId="61" fillId="33" borderId="0" xfId="0" applyNumberFormat="1" applyFont="1" applyFill="1" applyBorder="1" applyAlignment="1">
      <alignment/>
    </xf>
    <xf numFmtId="0" fontId="62" fillId="35" borderId="25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35" borderId="27" xfId="0" applyFont="1" applyFill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44" fillId="0" borderId="30" xfId="41" applyBorder="1" applyAlignment="1" applyProtection="1">
      <alignment horizontal="center" vertical="center" wrapText="1"/>
      <protection/>
    </xf>
    <xf numFmtId="0" fontId="44" fillId="0" borderId="0" xfId="41" applyBorder="1" applyAlignment="1" applyProtection="1">
      <alignment horizontal="center" vertical="center" wrapText="1"/>
      <protection/>
    </xf>
    <xf numFmtId="0" fontId="63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0" fillId="34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4" fontId="58" fillId="34" borderId="20" xfId="0" applyNumberFormat="1" applyFont="1" applyFill="1" applyBorder="1" applyAlignment="1">
      <alignment horizontal="center"/>
    </xf>
    <xf numFmtId="0" fontId="58" fillId="34" borderId="3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4" fontId="4" fillId="33" borderId="32" xfId="0" applyNumberFormat="1" applyFont="1" applyFill="1" applyBorder="1" applyAlignment="1">
      <alignment horizontal="center" vertical="center"/>
    </xf>
    <xf numFmtId="172" fontId="4" fillId="33" borderId="33" xfId="0" applyNumberFormat="1" applyFont="1" applyFill="1" applyBorder="1" applyAlignment="1">
      <alignment horizontal="center" vertical="center"/>
    </xf>
    <xf numFmtId="4" fontId="6" fillId="34" borderId="20" xfId="0" applyNumberFormat="1" applyFont="1" applyFill="1" applyBorder="1" applyAlignment="1">
      <alignment horizontal="right" vertical="center"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19" xfId="0" applyNumberFormat="1" applyFont="1" applyFill="1" applyBorder="1" applyAlignment="1">
      <alignment horizontal="center" vertical="center"/>
    </xf>
    <xf numFmtId="0" fontId="62" fillId="35" borderId="27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/>
    </xf>
    <xf numFmtId="0" fontId="62" fillId="0" borderId="35" xfId="0" applyFont="1" applyBorder="1" applyAlignment="1">
      <alignment horizontal="center" vertical="center" wrapText="1"/>
    </xf>
    <xf numFmtId="1" fontId="58" fillId="34" borderId="21" xfId="0" applyNumberFormat="1" applyFont="1" applyFill="1" applyBorder="1" applyAlignment="1">
      <alignment horizontal="center"/>
    </xf>
    <xf numFmtId="0" fontId="62" fillId="35" borderId="36" xfId="0" applyFont="1" applyFill="1" applyBorder="1" applyAlignment="1">
      <alignment horizontal="center" vertical="center" wrapText="1"/>
    </xf>
    <xf numFmtId="0" fontId="62" fillId="35" borderId="29" xfId="0" applyFont="1" applyFill="1" applyBorder="1" applyAlignment="1">
      <alignment horizontal="center" vertical="center" wrapText="1"/>
    </xf>
    <xf numFmtId="0" fontId="62" fillId="35" borderId="28" xfId="0" applyFont="1" applyFill="1" applyBorder="1" applyAlignment="1">
      <alignment horizontal="center" vertical="center" wrapText="1"/>
    </xf>
    <xf numFmtId="0" fontId="62" fillId="35" borderId="37" xfId="0" applyFont="1" applyFill="1" applyBorder="1" applyAlignment="1">
      <alignment horizontal="center" vertical="center" wrapText="1"/>
    </xf>
    <xf numFmtId="0" fontId="62" fillId="35" borderId="38" xfId="0" applyFont="1" applyFill="1" applyBorder="1" applyAlignment="1">
      <alignment horizontal="center" vertical="center" wrapText="1"/>
    </xf>
    <xf numFmtId="0" fontId="62" fillId="35" borderId="39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/>
    </xf>
    <xf numFmtId="0" fontId="55" fillId="0" borderId="4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8" fillId="34" borderId="21" xfId="0" applyFont="1" applyFill="1" applyBorder="1" applyAlignment="1">
      <alignment horizontal="center"/>
    </xf>
    <xf numFmtId="0" fontId="58" fillId="34" borderId="40" xfId="0" applyFont="1" applyFill="1" applyBorder="1" applyAlignment="1">
      <alignment horizontal="center"/>
    </xf>
    <xf numFmtId="0" fontId="58" fillId="34" borderId="41" xfId="0" applyFont="1" applyFill="1" applyBorder="1" applyAlignment="1">
      <alignment horizontal="center"/>
    </xf>
    <xf numFmtId="0" fontId="57" fillId="34" borderId="21" xfId="0" applyFont="1" applyFill="1" applyBorder="1" applyAlignment="1">
      <alignment horizontal="center"/>
    </xf>
    <xf numFmtId="0" fontId="57" fillId="0" borderId="40" xfId="0" applyFont="1" applyBorder="1" applyAlignment="1">
      <alignment/>
    </xf>
    <xf numFmtId="0" fontId="57" fillId="0" borderId="41" xfId="0" applyFont="1" applyBorder="1" applyAlignment="1">
      <alignment/>
    </xf>
    <xf numFmtId="0" fontId="57" fillId="34" borderId="42" xfId="0" applyFont="1" applyFill="1" applyBorder="1" applyAlignment="1">
      <alignment horizontal="center"/>
    </xf>
    <xf numFmtId="172" fontId="4" fillId="33" borderId="19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88343" TargetMode="External" /><Relationship Id="rId2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88344" TargetMode="External" /><Relationship Id="rId3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88345" TargetMode="External" /><Relationship Id="rId4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88346" TargetMode="External" /><Relationship Id="rId5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88347" TargetMode="External" /><Relationship Id="rId6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88348" TargetMode="External" /><Relationship Id="rId7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13943" TargetMode="External" /><Relationship Id="rId8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13946" TargetMode="External" /><Relationship Id="rId9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13951" TargetMode="External" /><Relationship Id="rId10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13959" TargetMode="External" /><Relationship Id="rId11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13965" TargetMode="External" /><Relationship Id="rId12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13968" TargetMode="External" /><Relationship Id="rId13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13969" TargetMode="External" /><Relationship Id="rId14" Type="http://schemas.openxmlformats.org/officeDocument/2006/relationships/hyperlink" Target="https://is.vic.lt/pls/vris/ataskAnalize.ataSuvestineRodytiPr?suv_id_in=781&amp;sekt_in=09&amp;metai_nuo_in=2016&amp;metai_iki_in=2016&amp;periodas_nuo_in=2&amp;periodas_iki_in=2&amp;rod_id_in=88338" TargetMode="External" /><Relationship Id="rId15" Type="http://schemas.openxmlformats.org/officeDocument/2006/relationships/hyperlink" Target="https://is.vic.lt/pls/vris/ataskAnalize.ataSuvestineRodytiPr?suv_id_in=782&amp;sekt_in=09&amp;metai_nuo_in=2016&amp;metai_iki_in=2016&amp;periodas_nuo_in=2&amp;periodas_iki_in=2&amp;rod_id_in=13946" TargetMode="External" /><Relationship Id="rId16" Type="http://schemas.openxmlformats.org/officeDocument/2006/relationships/hyperlink" Target="https://is.vic.lt/pls/vris/ataskAnalize.ataSuvestineRodytiPr?suv_id_in=782&amp;sekt_in=09&amp;metai_nuo_in=2016&amp;metai_iki_in=2016&amp;periodas_nuo_in=2&amp;periodas_iki_in=2&amp;rod_id_in=13951" TargetMode="External" /><Relationship Id="rId17" Type="http://schemas.openxmlformats.org/officeDocument/2006/relationships/hyperlink" Target="https://is.vic.lt/pls/vris/ataskAnalize.ataSuvestineRodytiPr?suv_id_in=782&amp;sekt_in=09&amp;metai_nuo_in=2016&amp;metai_iki_in=2016&amp;periodas_nuo_in=2&amp;periodas_iki_in=2&amp;rod_id_in=13959" TargetMode="External" /><Relationship Id="rId18" Type="http://schemas.openxmlformats.org/officeDocument/2006/relationships/hyperlink" Target="https://is.vic.lt/pls/vris/ataskAnalize.ataSuvestineRodytiPr?suv_id_in=782&amp;sekt_in=09&amp;metai_nuo_in=2016&amp;metai_iki_in=2016&amp;periodas_nuo_in=2&amp;periodas_iki_in=2&amp;rod_id_in=13965" TargetMode="External" /><Relationship Id="rId19" Type="http://schemas.openxmlformats.org/officeDocument/2006/relationships/hyperlink" Target="https://is.vic.lt/pls/vris/ataskAnalize.ataSuvestineRodytiPr?suv_id_in=782&amp;sekt_in=09&amp;metai_nuo_in=2016&amp;metai_iki_in=2016&amp;periodas_nuo_in=2&amp;periodas_iki_in=2&amp;rod_id_in=88338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88342&amp;par1_in=&amp;par2_in=&amp;par3_in=" TargetMode="External" /><Relationship Id="rId2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88343&amp;par1_in=&amp;par2_in=&amp;par3_in=" TargetMode="External" /><Relationship Id="rId3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13946&amp;par1_in=&amp;par2_in=&amp;par3_in=" TargetMode="External" /><Relationship Id="rId4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13951&amp;par1_in=&amp;par2_in=&amp;par3_in=" TargetMode="External" /><Relationship Id="rId5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13959&amp;par1_in=&amp;par2_in=&amp;par3_in=" TargetMode="External" /><Relationship Id="rId6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13965&amp;par1_in=&amp;par2_in=&amp;par3_in=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8"/>
  <sheetViews>
    <sheetView tabSelected="1" zoomScale="115" zoomScaleNormal="115" zoomScalePageLayoutView="55" workbookViewId="0" topLeftCell="B1">
      <selection activeCell="L11" sqref="L11"/>
    </sheetView>
  </sheetViews>
  <sheetFormatPr defaultColWidth="9.140625" defaultRowHeight="15"/>
  <cols>
    <col min="1" max="1" width="7.28125" style="0" hidden="1" customWidth="1"/>
    <col min="2" max="2" width="24.57421875" style="49" customWidth="1"/>
    <col min="3" max="3" width="9.28125" style="0" customWidth="1"/>
    <col min="4" max="4" width="8.8515625" style="0" customWidth="1"/>
    <col min="5" max="5" width="10.00390625" style="0" customWidth="1"/>
    <col min="6" max="6" width="9.28125" style="0" customWidth="1"/>
    <col min="7" max="7" width="9.421875" style="0" customWidth="1"/>
    <col min="8" max="8" width="9.140625" style="0" customWidth="1"/>
    <col min="9" max="9" width="9.140625" style="50" customWidth="1"/>
    <col min="10" max="10" width="12.28125" style="50" customWidth="1"/>
    <col min="11" max="11" width="11.8515625" style="50" customWidth="1"/>
    <col min="12" max="12" width="6.28125" style="50" customWidth="1"/>
    <col min="13" max="13" width="8.8515625" style="50" customWidth="1"/>
    <col min="14" max="14" width="9.28125" style="50" customWidth="1"/>
    <col min="15" max="15" width="8.57421875" style="50" customWidth="1"/>
    <col min="16" max="16" width="11.00390625" style="50" customWidth="1"/>
    <col min="17" max="17" width="10.00390625" style="50" customWidth="1"/>
    <col min="18" max="18" width="9.28125" style="50" customWidth="1"/>
    <col min="19" max="19" width="8.8515625" style="50" customWidth="1"/>
    <col min="20" max="20" width="9.8515625" style="50" customWidth="1"/>
    <col min="21" max="21" width="10.00390625" style="50" customWidth="1"/>
    <col min="22" max="22" width="9.140625" style="50" customWidth="1"/>
    <col min="23" max="24" width="10.00390625" style="50" bestFit="1" customWidth="1"/>
    <col min="25" max="25" width="10.00390625" style="50" customWidth="1"/>
    <col min="26" max="26" width="9.140625" style="50" customWidth="1"/>
    <col min="27" max="27" width="10.28125" style="50" customWidth="1"/>
    <col min="28" max="36" width="9.140625" style="50" customWidth="1"/>
  </cols>
  <sheetData>
    <row r="1" spans="2:36" ht="15">
      <c r="B1" s="87" t="s">
        <v>84</v>
      </c>
      <c r="C1" s="78"/>
      <c r="D1" s="78"/>
      <c r="E1" s="78"/>
      <c r="F1" s="78"/>
      <c r="G1" s="78"/>
      <c r="H1" s="88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/>
      <c r="AI1"/>
      <c r="AJ1"/>
    </row>
    <row r="2" spans="2:36" ht="15">
      <c r="B2" s="54" t="s">
        <v>79</v>
      </c>
      <c r="C2" s="69">
        <v>2020</v>
      </c>
      <c r="D2" s="79">
        <v>2021</v>
      </c>
      <c r="E2" s="80"/>
      <c r="F2" s="81"/>
      <c r="G2" s="76" t="s">
        <v>12</v>
      </c>
      <c r="H2" s="77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/>
      <c r="AI2"/>
      <c r="AJ2"/>
    </row>
    <row r="3" spans="1:36" ht="15" customHeight="1">
      <c r="A3" s="33"/>
      <c r="B3" s="54" t="s">
        <v>9</v>
      </c>
      <c r="C3" s="53" t="s">
        <v>83</v>
      </c>
      <c r="D3" s="53" t="s">
        <v>81</v>
      </c>
      <c r="E3" s="53" t="s">
        <v>82</v>
      </c>
      <c r="F3" s="53" t="s">
        <v>83</v>
      </c>
      <c r="G3" s="31" t="s">
        <v>0</v>
      </c>
      <c r="H3" s="32" t="s">
        <v>1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/>
      <c r="AI3"/>
      <c r="AJ3"/>
    </row>
    <row r="4" spans="1:36" ht="21.75" customHeight="1">
      <c r="A4" s="33"/>
      <c r="B4" s="55" t="s">
        <v>2</v>
      </c>
      <c r="C4" s="67">
        <v>427.06</v>
      </c>
      <c r="D4" s="59">
        <v>428.55</v>
      </c>
      <c r="E4" s="59">
        <v>397.69</v>
      </c>
      <c r="F4" s="59">
        <v>503.99</v>
      </c>
      <c r="G4" s="60">
        <f aca="true" t="shared" si="0" ref="G4:G12">100*(F4/E4)-100</f>
        <v>26.729362065930758</v>
      </c>
      <c r="H4" s="86">
        <f aca="true" t="shared" si="1" ref="H4:H12">100*(F4/C4)-100</f>
        <v>18.013862220765247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/>
      <c r="AI4"/>
      <c r="AJ4"/>
    </row>
    <row r="5" spans="1:36" ht="37.5" customHeight="1">
      <c r="A5" s="33"/>
      <c r="B5" s="56" t="s">
        <v>3</v>
      </c>
      <c r="C5" s="67">
        <v>17584.54</v>
      </c>
      <c r="D5" s="59">
        <v>17884.94</v>
      </c>
      <c r="E5" s="59">
        <v>18956.81</v>
      </c>
      <c r="F5" s="59">
        <v>18275.78</v>
      </c>
      <c r="G5" s="60">
        <f t="shared" si="0"/>
        <v>-3.5925348199407097</v>
      </c>
      <c r="H5" s="86">
        <f t="shared" si="1"/>
        <v>3.930952984837816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/>
      <c r="AI5"/>
      <c r="AJ5"/>
    </row>
    <row r="6" spans="1:36" ht="34.5" customHeight="1">
      <c r="A6" s="33"/>
      <c r="B6" s="55" t="s">
        <v>4</v>
      </c>
      <c r="C6" s="67">
        <v>23738.83</v>
      </c>
      <c r="D6" s="59">
        <v>26368.27</v>
      </c>
      <c r="E6" s="59">
        <v>26281.480000000003</v>
      </c>
      <c r="F6" s="59">
        <v>27799.94</v>
      </c>
      <c r="G6" s="60">
        <f t="shared" si="0"/>
        <v>5.77768070900116</v>
      </c>
      <c r="H6" s="86">
        <f t="shared" si="1"/>
        <v>17.107456433194045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/>
      <c r="AI6"/>
      <c r="AJ6"/>
    </row>
    <row r="7" spans="1:36" ht="36" customHeight="1">
      <c r="A7" s="33"/>
      <c r="B7" s="56" t="s">
        <v>5</v>
      </c>
      <c r="C7" s="67">
        <v>31885.75</v>
      </c>
      <c r="D7" s="59">
        <v>22455.68</v>
      </c>
      <c r="E7" s="59">
        <v>27381.75</v>
      </c>
      <c r="F7" s="59">
        <v>28565.809999999998</v>
      </c>
      <c r="G7" s="60">
        <f t="shared" si="0"/>
        <v>4.3242670756982164</v>
      </c>
      <c r="H7" s="86">
        <f t="shared" si="1"/>
        <v>-10.411986545714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/>
      <c r="AI7"/>
      <c r="AJ7"/>
    </row>
    <row r="8" spans="1:36" ht="45.75" customHeight="1">
      <c r="A8" s="33"/>
      <c r="B8" s="56" t="s">
        <v>77</v>
      </c>
      <c r="C8" s="67">
        <v>5616.27</v>
      </c>
      <c r="D8" s="59">
        <v>4535.9400000000005</v>
      </c>
      <c r="E8" s="59">
        <v>5097.68</v>
      </c>
      <c r="F8" s="59">
        <v>6203.139999999999</v>
      </c>
      <c r="G8" s="60">
        <f t="shared" si="0"/>
        <v>21.685551074214132</v>
      </c>
      <c r="H8" s="86">
        <f t="shared" si="1"/>
        <v>10.449462009483142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/>
      <c r="AI8"/>
      <c r="AJ8"/>
    </row>
    <row r="9" spans="1:36" ht="22.5" customHeight="1">
      <c r="A9" s="33"/>
      <c r="B9" s="56" t="s">
        <v>6</v>
      </c>
      <c r="C9" s="68">
        <v>1414.86</v>
      </c>
      <c r="D9" s="66">
        <v>1564.89</v>
      </c>
      <c r="E9" s="66">
        <v>1615.61</v>
      </c>
      <c r="F9" s="66">
        <v>1594.93</v>
      </c>
      <c r="G9" s="60">
        <f t="shared" si="0"/>
        <v>-1.2800118840561652</v>
      </c>
      <c r="H9" s="86">
        <f t="shared" si="1"/>
        <v>12.727054266853273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/>
      <c r="AI9"/>
      <c r="AJ9"/>
    </row>
    <row r="10" spans="1:36" ht="23.25" customHeight="1">
      <c r="A10" s="33"/>
      <c r="B10" s="56" t="s">
        <v>7</v>
      </c>
      <c r="C10" s="67">
        <v>8304.33</v>
      </c>
      <c r="D10" s="59">
        <v>8879.46</v>
      </c>
      <c r="E10" s="59">
        <v>9249.38</v>
      </c>
      <c r="F10" s="59">
        <v>9714.39</v>
      </c>
      <c r="G10" s="60">
        <f t="shared" si="0"/>
        <v>5.027472111644244</v>
      </c>
      <c r="H10" s="86">
        <f t="shared" si="1"/>
        <v>16.979816553532913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/>
      <c r="AI10"/>
      <c r="AJ10"/>
    </row>
    <row r="11" spans="1:36" ht="45.75" customHeight="1">
      <c r="A11" s="33"/>
      <c r="B11" s="55" t="s">
        <v>8</v>
      </c>
      <c r="C11" s="67">
        <v>28.08</v>
      </c>
      <c r="D11" s="59">
        <v>34.06</v>
      </c>
      <c r="E11" s="59">
        <v>37.39</v>
      </c>
      <c r="F11" s="59">
        <v>24.87</v>
      </c>
      <c r="G11" s="60">
        <f t="shared" si="0"/>
        <v>-33.48488900775608</v>
      </c>
      <c r="H11" s="86">
        <f>100*(F11/C11)-100</f>
        <v>-11.431623931623918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/>
      <c r="AI11"/>
      <c r="AJ11"/>
    </row>
    <row r="12" spans="1:36" ht="17.25" customHeight="1">
      <c r="A12" s="33"/>
      <c r="B12" s="51" t="s">
        <v>11</v>
      </c>
      <c r="C12" s="61">
        <f>SUM(C4:C11)</f>
        <v>88999.72000000002</v>
      </c>
      <c r="D12" s="61">
        <f>SUM(D4:D11)</f>
        <v>82151.79000000001</v>
      </c>
      <c r="E12" s="61">
        <f>SUM(E4:E11)</f>
        <v>89017.79000000001</v>
      </c>
      <c r="F12" s="61">
        <f>SUM(F4:F11)</f>
        <v>92682.84999999998</v>
      </c>
      <c r="G12" s="62">
        <f t="shared" si="0"/>
        <v>4.117221962036993</v>
      </c>
      <c r="H12" s="63">
        <f t="shared" si="1"/>
        <v>4.138361334170455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/>
      <c r="AI12"/>
      <c r="AJ12"/>
    </row>
    <row r="13" spans="2:8" s="33" customFormat="1" ht="11.25" customHeight="1">
      <c r="B13" s="52" t="s">
        <v>85</v>
      </c>
      <c r="C13" s="35"/>
      <c r="D13" s="36"/>
      <c r="E13" s="36"/>
      <c r="F13" s="34" t="s">
        <v>10</v>
      </c>
      <c r="G13" s="57"/>
      <c r="H13" s="57"/>
    </row>
    <row r="14" spans="2:8" s="33" customFormat="1" ht="13.5" customHeight="1">
      <c r="B14" s="52" t="s">
        <v>86</v>
      </c>
      <c r="C14" s="35"/>
      <c r="D14" s="37"/>
      <c r="E14" s="35"/>
      <c r="F14" s="58"/>
      <c r="G14" s="57"/>
      <c r="H14" s="57"/>
    </row>
    <row r="15" spans="2:36" s="2" customFormat="1" ht="15">
      <c r="B15" s="8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2:36" s="2" customFormat="1" ht="15">
      <c r="B16" s="8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2:36" s="2" customFormat="1" ht="15">
      <c r="B17" s="8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2:36" s="2" customFormat="1" ht="15">
      <c r="B18" s="8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2:36" s="2" customFormat="1" ht="15">
      <c r="B19" s="8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2:36" s="2" customFormat="1" ht="15">
      <c r="B20" s="8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2:36" s="2" customFormat="1" ht="15">
      <c r="B21" s="8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2:36" s="2" customFormat="1" ht="15">
      <c r="B22" s="8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2:36" s="2" customFormat="1" ht="15">
      <c r="B23" s="8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2:36" s="2" customFormat="1" ht="15">
      <c r="B24" s="8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2:36" s="2" customFormat="1" ht="15">
      <c r="B25" s="8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2:36" s="2" customFormat="1" ht="15">
      <c r="B26" s="8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2:36" s="2" customFormat="1" ht="15">
      <c r="B27" s="8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2:36" s="2" customFormat="1" ht="15">
      <c r="B28" s="8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2:36" s="2" customFormat="1" ht="15">
      <c r="B29" s="8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2:36" s="2" customFormat="1" ht="15">
      <c r="B30" s="8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2:36" s="2" customFormat="1" ht="15">
      <c r="B31" s="8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2:36" s="2" customFormat="1" ht="15">
      <c r="B32" s="8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2:36" s="2" customFormat="1" ht="15">
      <c r="B33" s="8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2:36" s="2" customFormat="1" ht="15">
      <c r="B34" s="8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2:36" s="2" customFormat="1" ht="15">
      <c r="B35" s="89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2:36" s="2" customFormat="1" ht="15">
      <c r="B36" s="89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2:36" s="2" customFormat="1" ht="15">
      <c r="B37" s="8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2:36" s="2" customFormat="1" ht="15">
      <c r="B38" s="89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2:36" s="2" customFormat="1" ht="15">
      <c r="B39" s="8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2:36" s="2" customFormat="1" ht="15">
      <c r="B40" s="89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2:36" s="2" customFormat="1" ht="15">
      <c r="B41" s="89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2:36" s="2" customFormat="1" ht="15">
      <c r="B42" s="8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2:36" s="2" customFormat="1" ht="15">
      <c r="B43" s="8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2:36" s="2" customFormat="1" ht="15">
      <c r="B44" s="8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2:36" s="2" customFormat="1" ht="15">
      <c r="B45" s="89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2:36" s="2" customFormat="1" ht="15">
      <c r="B46" s="8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2:36" s="2" customFormat="1" ht="15">
      <c r="B47" s="8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2:36" s="2" customFormat="1" ht="15">
      <c r="B48" s="8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2:36" s="2" customFormat="1" ht="15">
      <c r="B49" s="8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2:36" s="2" customFormat="1" ht="15">
      <c r="B50" s="89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2:36" s="2" customFormat="1" ht="15">
      <c r="B51" s="89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2:36" s="2" customFormat="1" ht="15">
      <c r="B52" s="8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2:36" s="2" customFormat="1" ht="15">
      <c r="B53" s="89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2:36" s="2" customFormat="1" ht="15">
      <c r="B54" s="89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2:36" s="2" customFormat="1" ht="15">
      <c r="B55" s="8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2:36" s="2" customFormat="1" ht="15">
      <c r="B56" s="89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2:36" s="2" customFormat="1" ht="15">
      <c r="B57" s="89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2:36" s="2" customFormat="1" ht="15">
      <c r="B58" s="89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2:36" s="2" customFormat="1" ht="15">
      <c r="B59" s="89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2:36" s="2" customFormat="1" ht="15">
      <c r="B60" s="89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2:36" s="2" customFormat="1" ht="15">
      <c r="B61" s="8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2:36" s="2" customFormat="1" ht="15">
      <c r="B62" s="8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2:36" s="2" customFormat="1" ht="15">
      <c r="B63" s="8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2:36" s="2" customFormat="1" ht="15">
      <c r="B64" s="8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2:36" s="2" customFormat="1" ht="15">
      <c r="B65" s="8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2:36" s="2" customFormat="1" ht="15">
      <c r="B66" s="89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2:36" s="2" customFormat="1" ht="15">
      <c r="B67" s="89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2:36" s="2" customFormat="1" ht="15">
      <c r="B68" s="89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2:36" s="2" customFormat="1" ht="15">
      <c r="B69" s="8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2:36" s="2" customFormat="1" ht="15">
      <c r="B70" s="89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2:36" s="2" customFormat="1" ht="15">
      <c r="B71" s="89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2:36" s="2" customFormat="1" ht="15">
      <c r="B72" s="8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2:36" s="2" customFormat="1" ht="15">
      <c r="B73" s="89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2:36" s="2" customFormat="1" ht="15">
      <c r="B74" s="8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2:36" s="2" customFormat="1" ht="15">
      <c r="B75" s="8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2:36" s="2" customFormat="1" ht="15">
      <c r="B76" s="8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2:36" s="2" customFormat="1" ht="15">
      <c r="B77" s="89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2:36" s="2" customFormat="1" ht="15">
      <c r="B78" s="8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2:36" s="2" customFormat="1" ht="15">
      <c r="B79" s="8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2:36" s="2" customFormat="1" ht="15">
      <c r="B80" s="8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2:36" s="2" customFormat="1" ht="15">
      <c r="B81" s="8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2:36" s="2" customFormat="1" ht="15">
      <c r="B82" s="8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2:36" s="2" customFormat="1" ht="15">
      <c r="B83" s="8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2:36" s="2" customFormat="1" ht="15">
      <c r="B84" s="8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2:36" s="2" customFormat="1" ht="15">
      <c r="B85" s="8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2:36" s="2" customFormat="1" ht="15">
      <c r="B86" s="8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2:36" s="2" customFormat="1" ht="15">
      <c r="B87" s="8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2:36" s="2" customFormat="1" ht="15">
      <c r="B88" s="8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2:36" s="2" customFormat="1" ht="15">
      <c r="B89" s="8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2:36" s="2" customFormat="1" ht="15">
      <c r="B90" s="8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2:36" s="2" customFormat="1" ht="15">
      <c r="B91" s="8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2:36" s="2" customFormat="1" ht="15">
      <c r="B92" s="8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2:36" s="2" customFormat="1" ht="15">
      <c r="B93" s="8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2:36" s="2" customFormat="1" ht="15">
      <c r="B94" s="8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2:36" s="2" customFormat="1" ht="15">
      <c r="B95" s="8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2:36" s="2" customFormat="1" ht="15">
      <c r="B96" s="8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2:36" s="2" customFormat="1" ht="15">
      <c r="B97" s="8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2:36" s="2" customFormat="1" ht="15">
      <c r="B98" s="8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2:36" s="2" customFormat="1" ht="15">
      <c r="B99" s="8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2:36" s="2" customFormat="1" ht="15">
      <c r="B100" s="8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2:36" s="2" customFormat="1" ht="15">
      <c r="B101" s="8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2:36" s="2" customFormat="1" ht="15">
      <c r="B102" s="8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2:36" s="2" customFormat="1" ht="15">
      <c r="B103" s="8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2:36" s="2" customFormat="1" ht="15">
      <c r="B104" s="8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2:36" s="2" customFormat="1" ht="15">
      <c r="B105" s="8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2:36" s="2" customFormat="1" ht="15">
      <c r="B106" s="8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</row>
    <row r="107" spans="2:36" s="2" customFormat="1" ht="15">
      <c r="B107" s="8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</row>
    <row r="108" spans="2:36" s="2" customFormat="1" ht="15">
      <c r="B108" s="8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</row>
    <row r="109" spans="2:36" s="2" customFormat="1" ht="15">
      <c r="B109" s="8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</row>
    <row r="110" spans="2:36" s="2" customFormat="1" ht="15">
      <c r="B110" s="8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</row>
    <row r="111" spans="2:36" s="2" customFormat="1" ht="15">
      <c r="B111" s="8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</row>
    <row r="112" spans="2:36" s="2" customFormat="1" ht="15">
      <c r="B112" s="8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</row>
    <row r="113" spans="2:36" s="2" customFormat="1" ht="15">
      <c r="B113" s="8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</row>
    <row r="114" spans="2:36" s="2" customFormat="1" ht="15">
      <c r="B114" s="8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</row>
    <row r="115" spans="2:36" s="2" customFormat="1" ht="15">
      <c r="B115" s="8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</row>
    <row r="116" spans="2:36" s="2" customFormat="1" ht="15">
      <c r="B116" s="8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</row>
    <row r="117" spans="2:36" s="2" customFormat="1" ht="15">
      <c r="B117" s="8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</row>
    <row r="118" spans="2:36" s="2" customFormat="1" ht="15">
      <c r="B118" s="8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  <row r="119" spans="2:36" s="2" customFormat="1" ht="15">
      <c r="B119" s="8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</row>
    <row r="120" spans="2:36" s="2" customFormat="1" ht="15">
      <c r="B120" s="8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</row>
    <row r="121" spans="2:36" s="2" customFormat="1" ht="15">
      <c r="B121" s="8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</row>
    <row r="122" spans="2:36" s="2" customFormat="1" ht="15">
      <c r="B122" s="8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</row>
    <row r="123" spans="2:36" s="2" customFormat="1" ht="15">
      <c r="B123" s="8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</row>
    <row r="124" spans="2:36" s="2" customFormat="1" ht="15">
      <c r="B124" s="8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</row>
    <row r="125" spans="2:36" s="2" customFormat="1" ht="15">
      <c r="B125" s="8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</row>
    <row r="126" spans="2:36" s="2" customFormat="1" ht="15">
      <c r="B126" s="8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</row>
    <row r="127" spans="2:36" s="2" customFormat="1" ht="15">
      <c r="B127" s="8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</row>
    <row r="128" spans="2:36" s="2" customFormat="1" ht="15">
      <c r="B128" s="8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</row>
    <row r="129" spans="2:36" s="2" customFormat="1" ht="15">
      <c r="B129" s="8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</row>
    <row r="130" spans="2:36" s="2" customFormat="1" ht="15">
      <c r="B130" s="8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</row>
    <row r="131" spans="2:36" s="2" customFormat="1" ht="15">
      <c r="B131" s="8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</row>
    <row r="132" spans="2:36" s="2" customFormat="1" ht="15">
      <c r="B132" s="8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</row>
    <row r="133" spans="2:36" s="2" customFormat="1" ht="15">
      <c r="B133" s="8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</row>
    <row r="134" spans="2:36" s="2" customFormat="1" ht="15">
      <c r="B134" s="8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</row>
    <row r="135" spans="2:36" s="2" customFormat="1" ht="15">
      <c r="B135" s="8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</row>
    <row r="136" spans="2:36" s="2" customFormat="1" ht="15">
      <c r="B136" s="8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</row>
    <row r="137" spans="2:36" s="2" customFormat="1" ht="15">
      <c r="B137" s="8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</row>
    <row r="138" spans="2:36" s="2" customFormat="1" ht="15">
      <c r="B138" s="8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</row>
    <row r="139" spans="2:36" s="2" customFormat="1" ht="15">
      <c r="B139" s="8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</row>
    <row r="140" spans="2:36" s="2" customFormat="1" ht="15">
      <c r="B140" s="8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</row>
    <row r="141" spans="2:36" s="2" customFormat="1" ht="15">
      <c r="B141" s="8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</row>
    <row r="142" spans="2:36" s="2" customFormat="1" ht="15">
      <c r="B142" s="8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</row>
    <row r="143" spans="2:36" s="2" customFormat="1" ht="15">
      <c r="B143" s="8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</row>
    <row r="144" spans="2:36" s="2" customFormat="1" ht="15">
      <c r="B144" s="8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</row>
    <row r="145" spans="2:36" s="2" customFormat="1" ht="15">
      <c r="B145" s="8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</row>
    <row r="146" spans="2:36" s="2" customFormat="1" ht="15">
      <c r="B146" s="8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</row>
    <row r="147" spans="2:36" s="2" customFormat="1" ht="15">
      <c r="B147" s="8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</row>
    <row r="148" spans="2:36" s="2" customFormat="1" ht="15">
      <c r="B148" s="8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</row>
    <row r="149" spans="2:36" s="2" customFormat="1" ht="15">
      <c r="B149" s="8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</row>
    <row r="150" spans="2:36" s="2" customFormat="1" ht="15">
      <c r="B150" s="8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</row>
    <row r="151" spans="2:36" s="2" customFormat="1" ht="15">
      <c r="B151" s="8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</row>
    <row r="152" spans="2:36" s="2" customFormat="1" ht="15">
      <c r="B152" s="8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</row>
    <row r="153" spans="2:36" s="2" customFormat="1" ht="15">
      <c r="B153" s="8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</row>
    <row r="154" spans="2:36" s="2" customFormat="1" ht="15">
      <c r="B154" s="8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</row>
    <row r="155" spans="2:36" s="2" customFormat="1" ht="15">
      <c r="B155" s="8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</row>
    <row r="156" spans="2:36" s="2" customFormat="1" ht="15">
      <c r="B156" s="8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</row>
    <row r="157" spans="2:36" s="2" customFormat="1" ht="15">
      <c r="B157" s="8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</row>
    <row r="158" spans="2:36" s="2" customFormat="1" ht="15">
      <c r="B158" s="8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</row>
    <row r="159" spans="2:36" s="2" customFormat="1" ht="15">
      <c r="B159" s="8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</row>
    <row r="160" spans="2:36" s="2" customFormat="1" ht="15">
      <c r="B160" s="8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</row>
    <row r="161" spans="2:36" s="2" customFormat="1" ht="15">
      <c r="B161" s="8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</row>
    <row r="162" spans="2:36" s="2" customFormat="1" ht="15">
      <c r="B162" s="8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</row>
    <row r="163" spans="2:36" s="2" customFormat="1" ht="15">
      <c r="B163" s="8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</row>
    <row r="164" spans="2:36" s="2" customFormat="1" ht="15">
      <c r="B164" s="8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</row>
    <row r="165" spans="2:36" s="2" customFormat="1" ht="15">
      <c r="B165" s="8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</row>
    <row r="166" spans="2:36" s="2" customFormat="1" ht="15">
      <c r="B166" s="8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</row>
    <row r="167" spans="2:36" s="2" customFormat="1" ht="15">
      <c r="B167" s="8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</row>
    <row r="168" spans="2:36" s="2" customFormat="1" ht="15">
      <c r="B168" s="8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</row>
    <row r="169" spans="2:36" s="2" customFormat="1" ht="15">
      <c r="B169" s="8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</row>
    <row r="170" spans="2:36" s="2" customFormat="1" ht="15">
      <c r="B170" s="8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</row>
    <row r="171" spans="2:36" s="2" customFormat="1" ht="15">
      <c r="B171" s="8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</row>
    <row r="172" spans="2:36" s="2" customFormat="1" ht="15">
      <c r="B172" s="8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</row>
    <row r="173" spans="2:36" s="2" customFormat="1" ht="15">
      <c r="B173" s="8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</row>
    <row r="174" spans="2:36" s="2" customFormat="1" ht="15">
      <c r="B174" s="8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</row>
    <row r="175" spans="2:36" s="2" customFormat="1" ht="15">
      <c r="B175" s="8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</row>
    <row r="176" spans="2:36" s="2" customFormat="1" ht="15">
      <c r="B176" s="8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</row>
    <row r="177" spans="2:36" s="2" customFormat="1" ht="15">
      <c r="B177" s="8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</row>
    <row r="178" spans="2:36" s="2" customFormat="1" ht="15">
      <c r="B178" s="8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</row>
    <row r="179" spans="2:36" s="2" customFormat="1" ht="15">
      <c r="B179" s="8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</row>
    <row r="180" spans="2:36" s="2" customFormat="1" ht="15">
      <c r="B180" s="8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</row>
    <row r="181" spans="2:36" s="2" customFormat="1" ht="15">
      <c r="B181" s="8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</row>
    <row r="182" spans="2:36" s="2" customFormat="1" ht="15">
      <c r="B182" s="8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</row>
    <row r="183" spans="2:36" s="2" customFormat="1" ht="15">
      <c r="B183" s="8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</row>
    <row r="184" spans="2:36" s="2" customFormat="1" ht="15">
      <c r="B184" s="8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</row>
    <row r="185" spans="2:36" s="2" customFormat="1" ht="15">
      <c r="B185" s="8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</row>
    <row r="186" spans="2:36" s="2" customFormat="1" ht="15">
      <c r="B186" s="8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</row>
    <row r="187" spans="2:36" s="2" customFormat="1" ht="15">
      <c r="B187" s="8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</row>
    <row r="188" spans="2:36" s="2" customFormat="1" ht="15">
      <c r="B188" s="8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</row>
    <row r="189" spans="2:36" s="2" customFormat="1" ht="15">
      <c r="B189" s="8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</row>
    <row r="190" spans="2:36" s="2" customFormat="1" ht="15">
      <c r="B190" s="8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</row>
    <row r="191" spans="2:36" s="2" customFormat="1" ht="15">
      <c r="B191" s="8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</row>
    <row r="192" spans="2:36" s="2" customFormat="1" ht="15">
      <c r="B192" s="8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</row>
    <row r="193" spans="2:36" s="2" customFormat="1" ht="15">
      <c r="B193" s="8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</row>
    <row r="194" spans="2:36" s="2" customFormat="1" ht="15">
      <c r="B194" s="8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</row>
    <row r="195" spans="2:36" s="2" customFormat="1" ht="15">
      <c r="B195" s="8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</row>
    <row r="196" spans="2:36" s="2" customFormat="1" ht="15">
      <c r="B196" s="8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spans="2:36" s="2" customFormat="1" ht="15">
      <c r="B197" s="8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spans="2:36" s="2" customFormat="1" ht="15">
      <c r="B198" s="8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</row>
    <row r="199" spans="2:36" s="2" customFormat="1" ht="15">
      <c r="B199" s="8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</row>
    <row r="200" spans="2:36" s="2" customFormat="1" ht="15">
      <c r="B200" s="8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</row>
    <row r="201" spans="2:36" s="2" customFormat="1" ht="15">
      <c r="B201" s="8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</row>
    <row r="202" spans="2:36" s="2" customFormat="1" ht="15">
      <c r="B202" s="8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</row>
    <row r="203" spans="2:36" s="2" customFormat="1" ht="15">
      <c r="B203" s="8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</row>
    <row r="204" spans="2:36" s="2" customFormat="1" ht="15">
      <c r="B204" s="8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</row>
    <row r="205" spans="2:36" s="2" customFormat="1" ht="15">
      <c r="B205" s="8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</row>
    <row r="206" spans="2:36" s="2" customFormat="1" ht="15">
      <c r="B206" s="8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</row>
    <row r="207" spans="2:36" s="2" customFormat="1" ht="15">
      <c r="B207" s="8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</row>
    <row r="208" spans="2:36" s="2" customFormat="1" ht="15">
      <c r="B208" s="8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</row>
    <row r="209" spans="2:36" s="2" customFormat="1" ht="15">
      <c r="B209" s="8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</row>
    <row r="210" spans="2:36" s="2" customFormat="1" ht="15">
      <c r="B210" s="8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</row>
    <row r="211" spans="2:36" s="2" customFormat="1" ht="15">
      <c r="B211" s="8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</row>
    <row r="212" spans="2:36" s="2" customFormat="1" ht="15">
      <c r="B212" s="8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</row>
    <row r="213" spans="2:36" s="2" customFormat="1" ht="15">
      <c r="B213" s="8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</row>
    <row r="214" spans="2:36" s="2" customFormat="1" ht="15">
      <c r="B214" s="8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</row>
    <row r="215" spans="2:36" s="2" customFormat="1" ht="15">
      <c r="B215" s="8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</row>
    <row r="216" spans="2:36" s="2" customFormat="1" ht="15">
      <c r="B216" s="8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</row>
    <row r="217" spans="2:36" s="2" customFormat="1" ht="15">
      <c r="B217" s="8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</row>
    <row r="218" spans="2:36" s="2" customFormat="1" ht="15">
      <c r="B218" s="8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</row>
    <row r="219" spans="2:36" s="2" customFormat="1" ht="15">
      <c r="B219" s="8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</row>
    <row r="220" spans="2:36" s="2" customFormat="1" ht="15">
      <c r="B220" s="8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</row>
    <row r="221" spans="2:36" s="2" customFormat="1" ht="15">
      <c r="B221" s="8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</row>
    <row r="222" spans="2:36" s="2" customFormat="1" ht="15">
      <c r="B222" s="8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</row>
    <row r="223" spans="2:36" s="2" customFormat="1" ht="15">
      <c r="B223" s="8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</row>
    <row r="224" spans="2:36" s="2" customFormat="1" ht="15">
      <c r="B224" s="8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</row>
    <row r="225" spans="2:36" s="2" customFormat="1" ht="15">
      <c r="B225" s="8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</row>
    <row r="226" spans="2:36" s="2" customFormat="1" ht="15">
      <c r="B226" s="8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</row>
    <row r="227" spans="2:36" s="2" customFormat="1" ht="15">
      <c r="B227" s="8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</row>
    <row r="228" spans="2:36" s="2" customFormat="1" ht="15">
      <c r="B228" s="8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</row>
    <row r="229" spans="2:36" s="2" customFormat="1" ht="15">
      <c r="B229" s="8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</row>
    <row r="230" spans="2:36" s="2" customFormat="1" ht="15">
      <c r="B230" s="8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</row>
    <row r="231" spans="2:36" s="2" customFormat="1" ht="15">
      <c r="B231" s="8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</row>
    <row r="232" spans="2:36" s="2" customFormat="1" ht="15">
      <c r="B232" s="8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</row>
    <row r="233" spans="2:36" s="2" customFormat="1" ht="15">
      <c r="B233" s="8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</row>
    <row r="234" spans="2:36" s="2" customFormat="1" ht="15">
      <c r="B234" s="8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</row>
    <row r="235" spans="2:36" s="2" customFormat="1" ht="15">
      <c r="B235" s="8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</row>
    <row r="236" spans="2:36" s="2" customFormat="1" ht="15">
      <c r="B236" s="8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</row>
    <row r="237" spans="2:36" s="2" customFormat="1" ht="15">
      <c r="B237" s="8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</row>
    <row r="238" spans="2:36" s="2" customFormat="1" ht="15">
      <c r="B238" s="8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</row>
    <row r="239" spans="2:36" s="2" customFormat="1" ht="15">
      <c r="B239" s="8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</row>
    <row r="240" spans="2:36" s="2" customFormat="1" ht="15">
      <c r="B240" s="8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</row>
    <row r="241" spans="2:36" s="2" customFormat="1" ht="15">
      <c r="B241" s="8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</row>
    <row r="242" spans="2:36" s="2" customFormat="1" ht="15">
      <c r="B242" s="8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</row>
    <row r="243" spans="2:36" s="2" customFormat="1" ht="15">
      <c r="B243" s="8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</row>
    <row r="244" spans="2:36" s="2" customFormat="1" ht="15">
      <c r="B244" s="8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</row>
    <row r="245" spans="2:36" s="2" customFormat="1" ht="15">
      <c r="B245" s="8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</row>
    <row r="246" spans="2:36" s="2" customFormat="1" ht="15">
      <c r="B246" s="8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</row>
    <row r="247" spans="2:36" s="2" customFormat="1" ht="15">
      <c r="B247" s="8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</row>
    <row r="248" spans="2:36" s="2" customFormat="1" ht="15">
      <c r="B248" s="8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</row>
    <row r="249" spans="2:36" s="2" customFormat="1" ht="15">
      <c r="B249" s="8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</row>
    <row r="250" spans="2:36" s="2" customFormat="1" ht="15">
      <c r="B250" s="8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</row>
    <row r="251" spans="2:36" s="2" customFormat="1" ht="15">
      <c r="B251" s="8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</row>
    <row r="252" spans="2:36" s="2" customFormat="1" ht="15">
      <c r="B252" s="8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</row>
    <row r="253" spans="2:36" s="2" customFormat="1" ht="15">
      <c r="B253" s="8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</row>
    <row r="254" spans="2:36" s="2" customFormat="1" ht="15">
      <c r="B254" s="8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</row>
    <row r="255" spans="2:36" s="2" customFormat="1" ht="15">
      <c r="B255" s="8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</row>
    <row r="256" spans="2:36" s="2" customFormat="1" ht="15">
      <c r="B256" s="8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</row>
    <row r="257" spans="2:36" s="2" customFormat="1" ht="15">
      <c r="B257" s="8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</row>
    <row r="258" spans="2:36" s="2" customFormat="1" ht="15">
      <c r="B258" s="8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</row>
    <row r="259" spans="2:36" s="2" customFormat="1" ht="15">
      <c r="B259" s="8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</row>
    <row r="260" spans="2:36" s="2" customFormat="1" ht="15">
      <c r="B260" s="8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</row>
    <row r="261" spans="2:36" s="2" customFormat="1" ht="15">
      <c r="B261" s="8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</row>
    <row r="262" spans="2:36" s="2" customFormat="1" ht="15">
      <c r="B262" s="8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</row>
    <row r="263" spans="2:36" s="2" customFormat="1" ht="15">
      <c r="B263" s="8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</row>
    <row r="264" spans="2:36" s="2" customFormat="1" ht="15">
      <c r="B264" s="8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</row>
    <row r="265" spans="2:36" s="2" customFormat="1" ht="15">
      <c r="B265" s="8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</row>
    <row r="266" spans="2:36" s="2" customFormat="1" ht="15">
      <c r="B266" s="8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</row>
    <row r="267" spans="2:36" s="2" customFormat="1" ht="15">
      <c r="B267" s="8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</row>
    <row r="268" spans="2:36" s="2" customFormat="1" ht="15">
      <c r="B268" s="8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</row>
    <row r="269" spans="2:36" s="2" customFormat="1" ht="15">
      <c r="B269" s="8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</row>
    <row r="270" spans="2:36" s="2" customFormat="1" ht="15">
      <c r="B270" s="8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</row>
    <row r="271" spans="2:36" s="2" customFormat="1" ht="15">
      <c r="B271" s="8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</row>
    <row r="272" spans="2:36" s="2" customFormat="1" ht="15">
      <c r="B272" s="8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</row>
    <row r="273" spans="2:36" s="2" customFormat="1" ht="15">
      <c r="B273" s="8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</row>
    <row r="274" spans="2:36" s="2" customFormat="1" ht="15">
      <c r="B274" s="8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</row>
    <row r="275" spans="2:36" s="2" customFormat="1" ht="15">
      <c r="B275" s="8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</row>
    <row r="276" spans="2:36" s="2" customFormat="1" ht="15">
      <c r="B276" s="8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</row>
    <row r="277" spans="2:36" s="2" customFormat="1" ht="15">
      <c r="B277" s="8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</row>
    <row r="278" spans="2:36" s="2" customFormat="1" ht="15">
      <c r="B278" s="8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</row>
    <row r="279" spans="2:36" s="2" customFormat="1" ht="15">
      <c r="B279" s="8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</row>
    <row r="280" spans="2:36" s="2" customFormat="1" ht="15">
      <c r="B280" s="8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</row>
    <row r="281" spans="2:36" s="2" customFormat="1" ht="15">
      <c r="B281" s="8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</row>
    <row r="282" spans="2:36" s="2" customFormat="1" ht="15">
      <c r="B282" s="8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</row>
    <row r="283" spans="2:36" s="2" customFormat="1" ht="15">
      <c r="B283" s="8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</row>
    <row r="284" spans="2:36" s="2" customFormat="1" ht="15">
      <c r="B284" s="8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</row>
    <row r="285" spans="2:36" s="2" customFormat="1" ht="15">
      <c r="B285" s="8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</row>
    <row r="286" spans="2:36" s="2" customFormat="1" ht="15">
      <c r="B286" s="8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</row>
    <row r="287" spans="2:36" s="2" customFormat="1" ht="15">
      <c r="B287" s="8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</row>
    <row r="288" spans="2:36" s="2" customFormat="1" ht="15">
      <c r="B288" s="8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</row>
    <row r="289" spans="2:36" s="2" customFormat="1" ht="15">
      <c r="B289" s="8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</row>
    <row r="290" spans="2:36" s="2" customFormat="1" ht="15">
      <c r="B290" s="8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</row>
    <row r="291" spans="2:36" s="2" customFormat="1" ht="15">
      <c r="B291" s="8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</row>
    <row r="292" spans="2:36" s="2" customFormat="1" ht="15">
      <c r="B292" s="8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</row>
    <row r="293" spans="2:36" s="2" customFormat="1" ht="15">
      <c r="B293" s="8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</row>
    <row r="294" spans="2:36" s="2" customFormat="1" ht="15">
      <c r="B294" s="8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</row>
    <row r="295" spans="2:36" s="2" customFormat="1" ht="15">
      <c r="B295" s="8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</row>
    <row r="296" spans="2:36" s="2" customFormat="1" ht="15">
      <c r="B296" s="89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</row>
    <row r="297" spans="2:36" s="2" customFormat="1" ht="15">
      <c r="B297" s="89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</row>
    <row r="298" spans="2:36" s="2" customFormat="1" ht="15">
      <c r="B298" s="89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</row>
    <row r="299" spans="2:36" s="2" customFormat="1" ht="15">
      <c r="B299" s="89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</row>
    <row r="300" spans="2:36" s="2" customFormat="1" ht="15">
      <c r="B300" s="89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</row>
    <row r="301" spans="2:36" s="2" customFormat="1" ht="15">
      <c r="B301" s="89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</row>
    <row r="302" spans="2:36" s="2" customFormat="1" ht="15">
      <c r="B302" s="89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</row>
    <row r="303" spans="2:36" s="2" customFormat="1" ht="15">
      <c r="B303" s="89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</row>
    <row r="304" spans="2:36" s="2" customFormat="1" ht="15">
      <c r="B304" s="89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</row>
    <row r="305" spans="2:36" s="2" customFormat="1" ht="15">
      <c r="B305" s="89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</row>
    <row r="306" spans="2:36" s="2" customFormat="1" ht="15">
      <c r="B306" s="89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</row>
    <row r="307" spans="2:36" s="2" customFormat="1" ht="15">
      <c r="B307" s="89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</row>
    <row r="308" spans="2:36" s="2" customFormat="1" ht="15">
      <c r="B308" s="89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</row>
    <row r="309" spans="2:36" s="2" customFormat="1" ht="15">
      <c r="B309" s="89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</row>
    <row r="310" spans="2:36" s="2" customFormat="1" ht="15">
      <c r="B310" s="89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</row>
    <row r="311" spans="2:36" s="2" customFormat="1" ht="15">
      <c r="B311" s="89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</row>
    <row r="312" spans="2:36" s="2" customFormat="1" ht="15">
      <c r="B312" s="89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</row>
    <row r="313" spans="2:36" s="2" customFormat="1" ht="15">
      <c r="B313" s="89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</row>
    <row r="314" spans="2:36" s="2" customFormat="1" ht="15">
      <c r="B314" s="89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</row>
    <row r="315" spans="2:36" s="2" customFormat="1" ht="15">
      <c r="B315" s="89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</row>
    <row r="316" spans="2:36" s="2" customFormat="1" ht="15">
      <c r="B316" s="89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</row>
    <row r="317" spans="2:36" s="2" customFormat="1" ht="15">
      <c r="B317" s="89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</row>
    <row r="318" spans="2:36" s="2" customFormat="1" ht="15">
      <c r="B318" s="89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</row>
    <row r="319" spans="2:36" s="2" customFormat="1" ht="15">
      <c r="B319" s="89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</row>
    <row r="320" spans="2:36" s="2" customFormat="1" ht="15">
      <c r="B320" s="89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</row>
    <row r="321" spans="2:36" s="2" customFormat="1" ht="15">
      <c r="B321" s="89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</row>
    <row r="322" spans="2:36" s="2" customFormat="1" ht="15">
      <c r="B322" s="89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</row>
    <row r="323" spans="2:36" s="2" customFormat="1" ht="15">
      <c r="B323" s="89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</row>
    <row r="324" spans="2:36" s="2" customFormat="1" ht="15">
      <c r="B324" s="89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</row>
    <row r="325" spans="2:36" s="2" customFormat="1" ht="15">
      <c r="B325" s="89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</row>
    <row r="326" spans="2:36" s="2" customFormat="1" ht="15">
      <c r="B326" s="89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</row>
    <row r="327" spans="2:36" s="2" customFormat="1" ht="15">
      <c r="B327" s="89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</row>
    <row r="328" spans="2:36" s="2" customFormat="1" ht="15">
      <c r="B328" s="89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</row>
    <row r="329" spans="2:36" s="2" customFormat="1" ht="15">
      <c r="B329" s="89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</row>
    <row r="330" spans="2:36" s="2" customFormat="1" ht="15">
      <c r="B330" s="89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</row>
    <row r="331" spans="2:36" s="2" customFormat="1" ht="15">
      <c r="B331" s="89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</row>
    <row r="332" spans="2:36" s="2" customFormat="1" ht="15">
      <c r="B332" s="89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</row>
    <row r="333" spans="2:36" s="2" customFormat="1" ht="15">
      <c r="B333" s="89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</row>
    <row r="334" spans="2:36" s="2" customFormat="1" ht="15">
      <c r="B334" s="89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</row>
    <row r="335" spans="2:36" s="2" customFormat="1" ht="15">
      <c r="B335" s="89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</row>
    <row r="336" spans="2:36" s="2" customFormat="1" ht="15">
      <c r="B336" s="89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</row>
    <row r="337" spans="2:36" s="2" customFormat="1" ht="15">
      <c r="B337" s="89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</row>
    <row r="338" spans="2:36" s="2" customFormat="1" ht="15">
      <c r="B338" s="89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</row>
    <row r="339" spans="2:36" s="2" customFormat="1" ht="15">
      <c r="B339" s="89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</row>
    <row r="340" spans="2:36" s="2" customFormat="1" ht="15">
      <c r="B340" s="89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</row>
    <row r="341" spans="2:36" s="2" customFormat="1" ht="15">
      <c r="B341" s="89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</row>
    <row r="342" spans="2:36" s="2" customFormat="1" ht="15">
      <c r="B342" s="89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</row>
    <row r="343" spans="2:36" s="2" customFormat="1" ht="15">
      <c r="B343" s="89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</row>
    <row r="344" spans="2:36" s="2" customFormat="1" ht="15">
      <c r="B344" s="89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</row>
    <row r="345" spans="2:36" s="2" customFormat="1" ht="15">
      <c r="B345" s="89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</row>
    <row r="346" spans="2:36" s="2" customFormat="1" ht="15">
      <c r="B346" s="89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</row>
    <row r="347" spans="2:36" s="2" customFormat="1" ht="15">
      <c r="B347" s="89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</row>
    <row r="348" spans="2:36" s="2" customFormat="1" ht="15">
      <c r="B348" s="89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</row>
    <row r="349" spans="2:36" s="2" customFormat="1" ht="15">
      <c r="B349" s="89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</row>
    <row r="350" spans="2:36" s="2" customFormat="1" ht="15">
      <c r="B350" s="89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</row>
    <row r="351" spans="2:36" s="2" customFormat="1" ht="15">
      <c r="B351" s="89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</row>
    <row r="352" spans="2:36" s="2" customFormat="1" ht="15">
      <c r="B352" s="89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</row>
    <row r="353" spans="2:36" s="2" customFormat="1" ht="15">
      <c r="B353" s="89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</row>
    <row r="354" spans="2:36" s="2" customFormat="1" ht="15">
      <c r="B354" s="89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</row>
    <row r="355" spans="2:36" s="2" customFormat="1" ht="15">
      <c r="B355" s="89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</row>
    <row r="356" spans="2:36" s="2" customFormat="1" ht="15">
      <c r="B356" s="89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</row>
    <row r="357" spans="2:36" s="2" customFormat="1" ht="15">
      <c r="B357" s="89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</row>
    <row r="358" spans="2:36" s="2" customFormat="1" ht="15">
      <c r="B358" s="89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</row>
  </sheetData>
  <sheetProtection/>
  <mergeCells count="3">
    <mergeCell ref="B1:G1"/>
    <mergeCell ref="G2:H2"/>
    <mergeCell ref="D2:F2"/>
  </mergeCells>
  <printOptions/>
  <pageMargins left="0.25" right="0.25" top="0.75" bottom="0.75" header="0.3" footer="0.3"/>
  <pageSetup fitToHeight="1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4">
      <selection activeCell="A25" sqref="A25:E32"/>
    </sheetView>
  </sheetViews>
  <sheetFormatPr defaultColWidth="9.140625" defaultRowHeight="15"/>
  <cols>
    <col min="1" max="1" width="28.421875" style="0" customWidth="1"/>
  </cols>
  <sheetData>
    <row r="1" spans="2:9" ht="15">
      <c r="B1" s="7"/>
      <c r="C1" s="5"/>
      <c r="D1" s="5"/>
      <c r="E1" s="5"/>
      <c r="F1" s="5"/>
      <c r="G1" s="5"/>
      <c r="H1" s="5"/>
      <c r="I1" s="5"/>
    </row>
    <row r="2" spans="1:7" ht="15">
      <c r="A2" s="15"/>
      <c r="B2" s="28"/>
      <c r="C2" s="82"/>
      <c r="D2" s="83"/>
      <c r="E2" s="84"/>
      <c r="F2" s="85"/>
      <c r="G2" s="82"/>
    </row>
    <row r="3" spans="1:7" ht="15">
      <c r="A3" s="15"/>
      <c r="B3" s="11"/>
      <c r="C3" s="12"/>
      <c r="D3" s="12"/>
      <c r="E3" s="17"/>
      <c r="F3" s="13"/>
      <c r="G3" s="14"/>
    </row>
    <row r="4" spans="1:9" ht="15">
      <c r="A4" s="6"/>
      <c r="B4" s="18"/>
      <c r="C4" s="29"/>
      <c r="D4" s="19"/>
      <c r="E4" s="19"/>
      <c r="F4" s="20"/>
      <c r="G4" s="21"/>
      <c r="I4" s="10"/>
    </row>
    <row r="5" spans="1:9" ht="15">
      <c r="A5" s="8"/>
      <c r="B5" s="18"/>
      <c r="C5" s="30"/>
      <c r="D5" s="19"/>
      <c r="E5" s="19"/>
      <c r="F5" s="20"/>
      <c r="G5" s="21"/>
      <c r="I5" s="10"/>
    </row>
    <row r="6" spans="1:9" ht="15">
      <c r="A6" s="6"/>
      <c r="B6" s="18"/>
      <c r="C6" s="30"/>
      <c r="D6" s="19"/>
      <c r="E6" s="19"/>
      <c r="F6" s="20"/>
      <c r="G6" s="21"/>
      <c r="I6" s="10"/>
    </row>
    <row r="7" spans="1:9" ht="15">
      <c r="A7" s="8"/>
      <c r="B7" s="18"/>
      <c r="C7" s="30"/>
      <c r="D7" s="19"/>
      <c r="E7" s="19"/>
      <c r="F7" s="20"/>
      <c r="G7" s="21"/>
      <c r="I7" s="10"/>
    </row>
    <row r="8" spans="1:9" ht="15">
      <c r="A8" s="8"/>
      <c r="B8" s="22"/>
      <c r="C8" s="30"/>
      <c r="D8" s="19"/>
      <c r="E8" s="19"/>
      <c r="F8" s="20"/>
      <c r="G8" s="21"/>
      <c r="I8" s="10"/>
    </row>
    <row r="9" spans="1:9" ht="15">
      <c r="A9" s="8"/>
      <c r="B9" s="22"/>
      <c r="C9" s="30"/>
      <c r="D9" s="19"/>
      <c r="E9" s="19"/>
      <c r="F9" s="20"/>
      <c r="G9" s="21"/>
      <c r="I9" s="10"/>
    </row>
    <row r="10" spans="1:9" ht="15">
      <c r="A10" s="8"/>
      <c r="B10" s="18"/>
      <c r="C10" s="30"/>
      <c r="D10" s="19"/>
      <c r="E10" s="19"/>
      <c r="F10" s="20"/>
      <c r="G10" s="21"/>
      <c r="I10" s="10"/>
    </row>
    <row r="11" spans="1:9" ht="15">
      <c r="A11" s="6"/>
      <c r="B11" s="23"/>
      <c r="C11" s="30"/>
      <c r="D11" s="19"/>
      <c r="E11" s="19"/>
      <c r="F11" s="20"/>
      <c r="G11" s="21"/>
      <c r="I11" s="10"/>
    </row>
    <row r="12" spans="1:9" ht="15">
      <c r="A12" s="16"/>
      <c r="B12" s="24"/>
      <c r="C12" s="25"/>
      <c r="D12" s="25"/>
      <c r="E12" s="25"/>
      <c r="F12" s="26"/>
      <c r="G12" s="26"/>
      <c r="H12" s="2"/>
      <c r="I12" s="10"/>
    </row>
    <row r="13" spans="1:8" ht="15">
      <c r="A13" s="1"/>
      <c r="B13" s="3"/>
      <c r="C13" s="3"/>
      <c r="D13" s="3"/>
      <c r="E13" s="3"/>
      <c r="F13" s="1"/>
      <c r="G13" s="1"/>
      <c r="H13" s="1"/>
    </row>
    <row r="14" spans="1:6" ht="15">
      <c r="A14" s="4"/>
      <c r="B14" s="4"/>
      <c r="C14" s="27"/>
      <c r="D14" s="4"/>
      <c r="E14" s="4"/>
      <c r="F14" s="9"/>
    </row>
    <row r="15" spans="1:5" ht="15">
      <c r="A15" s="4"/>
      <c r="B15" s="4"/>
      <c r="C15" s="4"/>
      <c r="D15" s="4"/>
      <c r="E15" s="4"/>
    </row>
    <row r="21" spans="1:25" ht="33.75">
      <c r="A21" s="73" t="s">
        <v>18</v>
      </c>
      <c r="B21" s="70" t="s">
        <v>19</v>
      </c>
      <c r="C21" s="41" t="s">
        <v>20</v>
      </c>
      <c r="D21" s="70" t="s">
        <v>22</v>
      </c>
      <c r="E21" s="41" t="s">
        <v>23</v>
      </c>
      <c r="F21" s="41" t="s">
        <v>27</v>
      </c>
      <c r="G21" s="41" t="s">
        <v>23</v>
      </c>
      <c r="H21" s="41" t="s">
        <v>30</v>
      </c>
      <c r="I21" s="41" t="s">
        <v>32</v>
      </c>
      <c r="J21" s="41" t="s">
        <v>30</v>
      </c>
      <c r="K21" s="41" t="s">
        <v>35</v>
      </c>
      <c r="L21" s="41" t="s">
        <v>35</v>
      </c>
      <c r="M21" s="41" t="s">
        <v>35</v>
      </c>
      <c r="N21" s="41" t="s">
        <v>38</v>
      </c>
      <c r="O21" s="41" t="s">
        <v>40</v>
      </c>
      <c r="P21" s="41" t="s">
        <v>40</v>
      </c>
      <c r="Q21" s="41" t="s">
        <v>43</v>
      </c>
      <c r="R21" s="41" t="s">
        <v>43</v>
      </c>
      <c r="S21" s="41" t="s">
        <v>43</v>
      </c>
      <c r="T21" s="41" t="s">
        <v>47</v>
      </c>
      <c r="U21" s="41" t="s">
        <v>48</v>
      </c>
      <c r="V21" s="41" t="s">
        <v>47</v>
      </c>
      <c r="W21" s="41" t="s">
        <v>13</v>
      </c>
      <c r="X21" s="41" t="s">
        <v>15</v>
      </c>
      <c r="Y21" s="70" t="s">
        <v>17</v>
      </c>
    </row>
    <row r="22" spans="1:25" ht="33.75">
      <c r="A22" s="75"/>
      <c r="B22" s="71"/>
      <c r="C22" s="38" t="s">
        <v>21</v>
      </c>
      <c r="D22" s="71"/>
      <c r="E22" s="38" t="s">
        <v>24</v>
      </c>
      <c r="F22" s="38" t="s">
        <v>25</v>
      </c>
      <c r="G22" s="38" t="s">
        <v>24</v>
      </c>
      <c r="H22" s="38" t="s">
        <v>31</v>
      </c>
      <c r="I22" s="38" t="s">
        <v>33</v>
      </c>
      <c r="J22" s="38" t="s">
        <v>34</v>
      </c>
      <c r="K22" s="38" t="s">
        <v>31</v>
      </c>
      <c r="L22" s="38" t="s">
        <v>36</v>
      </c>
      <c r="M22" s="38" t="s">
        <v>37</v>
      </c>
      <c r="N22" s="38" t="s">
        <v>39</v>
      </c>
      <c r="O22" s="38" t="s">
        <v>41</v>
      </c>
      <c r="P22" s="38" t="s">
        <v>42</v>
      </c>
      <c r="Q22" s="38" t="s">
        <v>44</v>
      </c>
      <c r="R22" s="38" t="s">
        <v>45</v>
      </c>
      <c r="S22" s="38" t="s">
        <v>46</v>
      </c>
      <c r="T22" s="38" t="s">
        <v>44</v>
      </c>
      <c r="U22" s="38" t="s">
        <v>33</v>
      </c>
      <c r="V22" s="38" t="s">
        <v>46</v>
      </c>
      <c r="W22" s="38" t="s">
        <v>14</v>
      </c>
      <c r="X22" s="38" t="s">
        <v>16</v>
      </c>
      <c r="Y22" s="71"/>
    </row>
    <row r="23" spans="1:25" ht="22.5">
      <c r="A23" s="75"/>
      <c r="B23" s="71"/>
      <c r="C23" s="38"/>
      <c r="D23" s="71"/>
      <c r="E23" s="38" t="s">
        <v>25</v>
      </c>
      <c r="F23" s="38" t="s">
        <v>28</v>
      </c>
      <c r="G23" s="38" t="s">
        <v>29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71"/>
    </row>
    <row r="24" spans="1:25" ht="15">
      <c r="A24" s="74"/>
      <c r="B24" s="72"/>
      <c r="C24" s="39"/>
      <c r="D24" s="72"/>
      <c r="E24" s="39" t="s">
        <v>26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72"/>
    </row>
    <row r="25" spans="1:25" ht="51" customHeight="1">
      <c r="A25" s="46" t="s">
        <v>49</v>
      </c>
      <c r="B25" s="40" t="s">
        <v>50</v>
      </c>
      <c r="C25" s="40">
        <v>2.7</v>
      </c>
      <c r="D25" s="40">
        <v>50.1</v>
      </c>
      <c r="E25" s="40">
        <f>D25+D33+C44</f>
        <v>12163.19</v>
      </c>
      <c r="F25" s="40"/>
      <c r="G25" s="40"/>
      <c r="H25" s="40"/>
      <c r="I25" s="40"/>
      <c r="J25" s="40"/>
      <c r="K25" s="40"/>
      <c r="L25" s="40"/>
      <c r="M25" s="40"/>
      <c r="N25" s="40">
        <v>10.4</v>
      </c>
      <c r="O25" s="40">
        <v>6.7</v>
      </c>
      <c r="P25" s="40">
        <v>0.64</v>
      </c>
      <c r="Q25" s="40">
        <v>37.9</v>
      </c>
      <c r="R25" s="40">
        <v>13.1</v>
      </c>
      <c r="S25" s="40">
        <v>0.35</v>
      </c>
      <c r="T25" s="40"/>
      <c r="U25" s="40"/>
      <c r="V25" s="40"/>
      <c r="W25" s="40">
        <v>1</v>
      </c>
      <c r="X25" s="40">
        <v>3.5</v>
      </c>
      <c r="Y25" s="45">
        <v>1</v>
      </c>
    </row>
    <row r="26" spans="1:25" ht="48.75" customHeight="1">
      <c r="A26" s="46" t="s">
        <v>51</v>
      </c>
      <c r="B26" s="40" t="s">
        <v>52</v>
      </c>
      <c r="C26" s="40">
        <v>1.2</v>
      </c>
      <c r="D26" s="40"/>
      <c r="E26" s="40">
        <f>D26+D34+C45</f>
        <v>25492.04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>
        <v>1</v>
      </c>
      <c r="R26" s="40">
        <v>0.5</v>
      </c>
      <c r="S26" s="40">
        <v>0.5</v>
      </c>
      <c r="T26" s="40"/>
      <c r="U26" s="40"/>
      <c r="V26" s="40"/>
      <c r="W26" s="40"/>
      <c r="X26" s="40">
        <v>0.2</v>
      </c>
      <c r="Y26" s="45">
        <v>1</v>
      </c>
    </row>
    <row r="27" spans="1:25" ht="48" customHeight="1">
      <c r="A27" s="46" t="s">
        <v>78</v>
      </c>
      <c r="B27" s="40" t="s">
        <v>66</v>
      </c>
      <c r="C27" s="40"/>
      <c r="D27" s="40">
        <v>0.1</v>
      </c>
      <c r="E27" s="40">
        <f>D27+D35+C46</f>
        <v>1091.18</v>
      </c>
      <c r="F27" s="40"/>
      <c r="G27" s="40"/>
      <c r="H27" s="40"/>
      <c r="I27" s="40"/>
      <c r="J27" s="40"/>
      <c r="K27" s="40"/>
      <c r="L27" s="40"/>
      <c r="M27" s="40"/>
      <c r="N27" s="40">
        <v>0.1</v>
      </c>
      <c r="O27" s="40">
        <v>0.05</v>
      </c>
      <c r="P27" s="40">
        <v>0.5</v>
      </c>
      <c r="Q27" s="40"/>
      <c r="R27" s="40"/>
      <c r="S27" s="40"/>
      <c r="T27" s="40"/>
      <c r="U27" s="40"/>
      <c r="V27" s="40"/>
      <c r="W27" s="40"/>
      <c r="X27" s="40"/>
      <c r="Y27" s="45">
        <v>1</v>
      </c>
    </row>
    <row r="28" spans="1:25" ht="42" customHeight="1">
      <c r="A28" s="46" t="s">
        <v>53</v>
      </c>
      <c r="B28" s="40" t="s">
        <v>54</v>
      </c>
      <c r="C28" s="40">
        <v>75.19</v>
      </c>
      <c r="D28" s="40">
        <v>192</v>
      </c>
      <c r="E28" s="40">
        <f>D28+D36</f>
        <v>6557.34</v>
      </c>
      <c r="F28" s="40"/>
      <c r="G28" s="40"/>
      <c r="H28" s="40"/>
      <c r="I28" s="40"/>
      <c r="J28" s="40"/>
      <c r="K28" s="40"/>
      <c r="L28" s="40"/>
      <c r="M28" s="40"/>
      <c r="N28" s="40">
        <v>73</v>
      </c>
      <c r="O28" s="40">
        <v>37927</v>
      </c>
      <c r="P28" s="40">
        <v>519.55</v>
      </c>
      <c r="Q28" s="40">
        <v>45</v>
      </c>
      <c r="R28" s="40">
        <v>57141</v>
      </c>
      <c r="S28" s="40">
        <v>1269.8</v>
      </c>
      <c r="T28" s="40">
        <v>50</v>
      </c>
      <c r="U28" s="40">
        <v>59809</v>
      </c>
      <c r="V28" s="40">
        <v>1196.18</v>
      </c>
      <c r="W28" s="40"/>
      <c r="X28" s="40">
        <v>99.19</v>
      </c>
      <c r="Y28" s="45">
        <v>1</v>
      </c>
    </row>
    <row r="29" spans="1:25" ht="57" customHeight="1">
      <c r="A29" s="46" t="s">
        <v>55</v>
      </c>
      <c r="B29" s="40" t="s">
        <v>56</v>
      </c>
      <c r="C29" s="40">
        <v>6.01</v>
      </c>
      <c r="D29" s="40">
        <v>18</v>
      </c>
      <c r="E29" s="40">
        <f>D29+D37</f>
        <v>28.42</v>
      </c>
      <c r="F29" s="40"/>
      <c r="G29" s="40"/>
      <c r="H29" s="40"/>
      <c r="I29" s="40"/>
      <c r="J29" s="40"/>
      <c r="K29" s="40"/>
      <c r="L29" s="40"/>
      <c r="M29" s="40"/>
      <c r="N29" s="40">
        <v>16</v>
      </c>
      <c r="O29" s="40">
        <v>13974</v>
      </c>
      <c r="P29" s="40">
        <v>873.38</v>
      </c>
      <c r="Q29" s="40">
        <v>1</v>
      </c>
      <c r="R29" s="40">
        <v>106</v>
      </c>
      <c r="S29" s="40">
        <v>106</v>
      </c>
      <c r="T29" s="40"/>
      <c r="U29" s="40"/>
      <c r="V29" s="40"/>
      <c r="W29" s="40"/>
      <c r="X29" s="40">
        <v>7.01</v>
      </c>
      <c r="Y29" s="45">
        <v>1</v>
      </c>
    </row>
    <row r="30" spans="1:25" ht="54" customHeight="1">
      <c r="A30" s="46" t="s">
        <v>57</v>
      </c>
      <c r="B30" s="40" t="s">
        <v>58</v>
      </c>
      <c r="C30" s="40">
        <v>40.38</v>
      </c>
      <c r="D30" s="40">
        <v>238</v>
      </c>
      <c r="E30" s="40">
        <f>D30+D38+C47</f>
        <v>866.86</v>
      </c>
      <c r="F30" s="40"/>
      <c r="G30" s="40"/>
      <c r="H30" s="40"/>
      <c r="I30" s="40"/>
      <c r="J30" s="40"/>
      <c r="K30" s="40"/>
      <c r="L30" s="40"/>
      <c r="M30" s="40"/>
      <c r="N30" s="40">
        <v>77</v>
      </c>
      <c r="O30" s="40">
        <v>28522</v>
      </c>
      <c r="P30" s="40">
        <v>370.42</v>
      </c>
      <c r="Q30" s="40">
        <v>79</v>
      </c>
      <c r="R30" s="40">
        <v>91828</v>
      </c>
      <c r="S30" s="40">
        <v>1162.38</v>
      </c>
      <c r="T30" s="40">
        <v>61</v>
      </c>
      <c r="U30" s="40">
        <v>72525</v>
      </c>
      <c r="V30" s="40">
        <v>1188.93</v>
      </c>
      <c r="W30" s="40"/>
      <c r="X30" s="40">
        <v>62.38</v>
      </c>
      <c r="Y30" s="45">
        <v>2</v>
      </c>
    </row>
    <row r="31" spans="1:25" ht="47.25" customHeight="1">
      <c r="A31" s="46" t="s">
        <v>59</v>
      </c>
      <c r="B31" s="40" t="s">
        <v>60</v>
      </c>
      <c r="C31" s="40">
        <v>680.36</v>
      </c>
      <c r="D31" s="40">
        <v>348.67</v>
      </c>
      <c r="E31" s="40">
        <v>348.67</v>
      </c>
      <c r="F31" s="40"/>
      <c r="G31" s="40"/>
      <c r="H31" s="40"/>
      <c r="I31" s="40"/>
      <c r="J31" s="40"/>
      <c r="K31" s="40"/>
      <c r="L31" s="40"/>
      <c r="M31" s="40"/>
      <c r="N31" s="40">
        <v>151.98</v>
      </c>
      <c r="O31" s="40">
        <v>134074.9</v>
      </c>
      <c r="P31" s="40">
        <v>882.2</v>
      </c>
      <c r="Q31" s="40">
        <v>73.97</v>
      </c>
      <c r="R31" s="40">
        <v>77560</v>
      </c>
      <c r="S31" s="40">
        <v>1048.53</v>
      </c>
      <c r="T31" s="40">
        <v>47.2</v>
      </c>
      <c r="U31" s="40">
        <v>57453</v>
      </c>
      <c r="V31" s="40">
        <v>1217.22</v>
      </c>
      <c r="W31" s="40">
        <v>572.28</v>
      </c>
      <c r="X31" s="40">
        <v>693.48</v>
      </c>
      <c r="Y31" s="42">
        <v>15</v>
      </c>
    </row>
    <row r="32" spans="1:25" ht="59.25" customHeight="1">
      <c r="A32" s="46" t="s">
        <v>61</v>
      </c>
      <c r="B32" s="40" t="s">
        <v>62</v>
      </c>
      <c r="C32" s="40">
        <v>2688.79</v>
      </c>
      <c r="D32" s="40">
        <v>15526.85</v>
      </c>
      <c r="E32" s="40">
        <f>D32+C43</f>
        <v>15801.85</v>
      </c>
      <c r="F32" s="40"/>
      <c r="G32" s="40"/>
      <c r="H32" s="40"/>
      <c r="I32" s="40"/>
      <c r="J32" s="40"/>
      <c r="K32" s="40"/>
      <c r="L32" s="40"/>
      <c r="M32" s="40"/>
      <c r="N32" s="40">
        <v>3601.33</v>
      </c>
      <c r="O32" s="40">
        <v>884355.93</v>
      </c>
      <c r="P32" s="40">
        <v>245.56</v>
      </c>
      <c r="Q32" s="40">
        <v>53.38</v>
      </c>
      <c r="R32" s="40">
        <v>33164.36</v>
      </c>
      <c r="S32" s="40">
        <v>621.35</v>
      </c>
      <c r="T32" s="40">
        <v>20.98</v>
      </c>
      <c r="U32" s="40">
        <v>12585</v>
      </c>
      <c r="V32" s="40">
        <v>600</v>
      </c>
      <c r="W32" s="40">
        <v>12056</v>
      </c>
      <c r="X32" s="40">
        <v>2932.86</v>
      </c>
      <c r="Y32" s="42">
        <v>16</v>
      </c>
    </row>
    <row r="33" spans="1:25" ht="51.75" customHeight="1">
      <c r="A33" s="46" t="s">
        <v>63</v>
      </c>
      <c r="B33" s="40" t="s">
        <v>50</v>
      </c>
      <c r="C33" s="40">
        <v>2185.62</v>
      </c>
      <c r="D33" s="40">
        <v>2281.09</v>
      </c>
      <c r="E33" s="40"/>
      <c r="F33" s="40"/>
      <c r="G33" s="40"/>
      <c r="H33" s="40"/>
      <c r="I33" s="40"/>
      <c r="J33" s="40"/>
      <c r="K33" s="40"/>
      <c r="L33" s="40"/>
      <c r="M33" s="40"/>
      <c r="N33" s="40">
        <v>2103.12</v>
      </c>
      <c r="O33" s="40">
        <v>777224.43</v>
      </c>
      <c r="P33" s="40">
        <v>369.56</v>
      </c>
      <c r="Q33" s="40">
        <v>478.01</v>
      </c>
      <c r="R33" s="40">
        <v>165284.47</v>
      </c>
      <c r="S33" s="40">
        <v>345.77</v>
      </c>
      <c r="T33" s="40">
        <v>21</v>
      </c>
      <c r="U33" s="40">
        <v>10735.2</v>
      </c>
      <c r="V33" s="40">
        <v>511.2</v>
      </c>
      <c r="W33" s="40">
        <v>218.62</v>
      </c>
      <c r="X33" s="40">
        <v>1887.95</v>
      </c>
      <c r="Y33" s="42">
        <v>13</v>
      </c>
    </row>
    <row r="34" spans="1:25" ht="46.5" customHeight="1">
      <c r="A34" s="46" t="s">
        <v>64</v>
      </c>
      <c r="B34" s="40" t="s">
        <v>52</v>
      </c>
      <c r="C34" s="40">
        <v>13686.75</v>
      </c>
      <c r="D34" s="40">
        <v>10565.04</v>
      </c>
      <c r="E34" s="40"/>
      <c r="F34" s="40"/>
      <c r="G34" s="40"/>
      <c r="H34" s="40"/>
      <c r="I34" s="40"/>
      <c r="J34" s="40"/>
      <c r="K34" s="40"/>
      <c r="L34" s="40"/>
      <c r="M34" s="40"/>
      <c r="N34" s="40">
        <v>23457.09</v>
      </c>
      <c r="O34" s="40">
        <v>7173966.88</v>
      </c>
      <c r="P34" s="40">
        <v>305.83</v>
      </c>
      <c r="Q34" s="40">
        <v>1623.93</v>
      </c>
      <c r="R34" s="40">
        <v>418852.03</v>
      </c>
      <c r="S34" s="40">
        <v>257.92</v>
      </c>
      <c r="T34" s="40"/>
      <c r="U34" s="40"/>
      <c r="V34" s="40"/>
      <c r="W34" s="40">
        <v>960.93</v>
      </c>
      <c r="X34" s="40">
        <v>13141.98</v>
      </c>
      <c r="Y34" s="42">
        <v>9</v>
      </c>
    </row>
    <row r="35" spans="1:25" ht="54.75" customHeight="1">
      <c r="A35" s="46" t="s">
        <v>65</v>
      </c>
      <c r="B35" s="40" t="s">
        <v>66</v>
      </c>
      <c r="C35" s="40">
        <v>823.94</v>
      </c>
      <c r="D35" s="40">
        <v>507.08</v>
      </c>
      <c r="E35" s="40"/>
      <c r="F35" s="40"/>
      <c r="G35" s="40"/>
      <c r="H35" s="40"/>
      <c r="I35" s="40"/>
      <c r="J35" s="40"/>
      <c r="K35" s="40"/>
      <c r="L35" s="40"/>
      <c r="M35" s="40"/>
      <c r="N35" s="40">
        <v>827.08</v>
      </c>
      <c r="O35" s="40">
        <v>274856.08</v>
      </c>
      <c r="P35" s="40">
        <v>332.32</v>
      </c>
      <c r="Q35" s="40">
        <v>124.57</v>
      </c>
      <c r="R35" s="40">
        <v>26002.95</v>
      </c>
      <c r="S35" s="40">
        <v>208.74</v>
      </c>
      <c r="T35" s="40"/>
      <c r="U35" s="40"/>
      <c r="V35" s="40"/>
      <c r="W35" s="40">
        <v>454.57</v>
      </c>
      <c r="X35" s="40">
        <v>1518.71</v>
      </c>
      <c r="Y35" s="42">
        <v>14</v>
      </c>
    </row>
    <row r="36" spans="1:25" ht="51.75" customHeight="1">
      <c r="A36" s="46" t="s">
        <v>67</v>
      </c>
      <c r="B36" s="40" t="s">
        <v>54</v>
      </c>
      <c r="C36" s="40">
        <v>329.82</v>
      </c>
      <c r="D36" s="40">
        <v>6365.34</v>
      </c>
      <c r="E36" s="40"/>
      <c r="F36" s="40"/>
      <c r="G36" s="40"/>
      <c r="H36" s="40"/>
      <c r="I36" s="40"/>
      <c r="J36" s="40"/>
      <c r="K36" s="40"/>
      <c r="L36" s="40"/>
      <c r="M36" s="40"/>
      <c r="N36" s="40">
        <v>106.28</v>
      </c>
      <c r="O36" s="40">
        <v>100101.08</v>
      </c>
      <c r="P36" s="40">
        <v>941.9</v>
      </c>
      <c r="Q36" s="40">
        <v>5636</v>
      </c>
      <c r="R36" s="40">
        <v>7181758</v>
      </c>
      <c r="S36" s="40">
        <v>1274.27</v>
      </c>
      <c r="T36" s="40">
        <v>462</v>
      </c>
      <c r="U36" s="40">
        <v>553696</v>
      </c>
      <c r="V36" s="40">
        <v>1198.48</v>
      </c>
      <c r="W36" s="40">
        <v>0.05</v>
      </c>
      <c r="X36" s="40">
        <v>493.99</v>
      </c>
      <c r="Y36" s="42">
        <v>3</v>
      </c>
    </row>
    <row r="37" spans="1:25" ht="26.25" customHeight="1">
      <c r="A37" s="46" t="s">
        <v>68</v>
      </c>
      <c r="B37" s="40" t="s">
        <v>56</v>
      </c>
      <c r="C37" s="40">
        <v>10.97</v>
      </c>
      <c r="D37" s="40">
        <v>10.42</v>
      </c>
      <c r="E37" s="40"/>
      <c r="F37" s="40"/>
      <c r="G37" s="40"/>
      <c r="H37" s="40"/>
      <c r="I37" s="40"/>
      <c r="J37" s="40"/>
      <c r="K37" s="40"/>
      <c r="L37" s="40"/>
      <c r="M37" s="40"/>
      <c r="N37" s="40">
        <v>9.45</v>
      </c>
      <c r="O37" s="40">
        <v>2539.35</v>
      </c>
      <c r="P37" s="40">
        <v>268.71</v>
      </c>
      <c r="Q37" s="40"/>
      <c r="R37" s="40"/>
      <c r="S37" s="40"/>
      <c r="T37" s="40"/>
      <c r="U37" s="40"/>
      <c r="V37" s="40"/>
      <c r="W37" s="40"/>
      <c r="X37" s="40">
        <v>12.19</v>
      </c>
      <c r="Y37" s="45">
        <v>2</v>
      </c>
    </row>
    <row r="38" spans="1:25" ht="54" customHeight="1">
      <c r="A38" s="47" t="s">
        <v>69</v>
      </c>
      <c r="B38" s="43" t="s">
        <v>58</v>
      </c>
      <c r="C38" s="43">
        <v>236.29</v>
      </c>
      <c r="D38" s="43">
        <v>85.86</v>
      </c>
      <c r="E38" s="43"/>
      <c r="F38" s="43"/>
      <c r="G38" s="43"/>
      <c r="H38" s="43"/>
      <c r="I38" s="43"/>
      <c r="J38" s="43"/>
      <c r="K38" s="43"/>
      <c r="L38" s="43"/>
      <c r="M38" s="43"/>
      <c r="N38" s="43">
        <v>560.72</v>
      </c>
      <c r="O38" s="43">
        <v>279143.76</v>
      </c>
      <c r="P38" s="43">
        <v>497.83</v>
      </c>
      <c r="Q38" s="43">
        <v>103.63</v>
      </c>
      <c r="R38" s="43">
        <v>49476</v>
      </c>
      <c r="S38" s="43">
        <v>477.43</v>
      </c>
      <c r="T38" s="43"/>
      <c r="U38" s="43"/>
      <c r="V38" s="43"/>
      <c r="W38" s="43">
        <v>0.08</v>
      </c>
      <c r="X38" s="43">
        <v>253.2</v>
      </c>
      <c r="Y38" s="44">
        <v>4</v>
      </c>
    </row>
    <row r="39" spans="4:5" ht="15">
      <c r="D39">
        <f>SUM(D25:D38)</f>
        <v>36188.55</v>
      </c>
      <c r="E39">
        <f>SUM(E25:E38)</f>
        <v>62349.549999999996</v>
      </c>
    </row>
    <row r="41" spans="1:6" ht="45">
      <c r="A41" s="73" t="s">
        <v>70</v>
      </c>
      <c r="B41" s="70" t="s">
        <v>71</v>
      </c>
      <c r="C41" s="70" t="s">
        <v>72</v>
      </c>
      <c r="D41" s="41" t="s">
        <v>73</v>
      </c>
      <c r="E41" s="41" t="s">
        <v>75</v>
      </c>
      <c r="F41" s="70" t="s">
        <v>17</v>
      </c>
    </row>
    <row r="42" spans="1:6" ht="33.75">
      <c r="A42" s="74"/>
      <c r="B42" s="72"/>
      <c r="C42" s="72"/>
      <c r="D42" s="39" t="s">
        <v>74</v>
      </c>
      <c r="E42" s="39" t="s">
        <v>76</v>
      </c>
      <c r="F42" s="72"/>
    </row>
    <row r="43" spans="1:6" ht="45">
      <c r="A43" s="46" t="s">
        <v>61</v>
      </c>
      <c r="B43" s="40" t="s">
        <v>62</v>
      </c>
      <c r="C43" s="40">
        <v>275</v>
      </c>
      <c r="D43" s="40">
        <v>0.608</v>
      </c>
      <c r="E43" s="40">
        <v>0.608</v>
      </c>
      <c r="F43" s="45">
        <v>1</v>
      </c>
    </row>
    <row r="44" spans="1:6" ht="45">
      <c r="A44" s="46" t="s">
        <v>63</v>
      </c>
      <c r="B44" s="40" t="s">
        <v>50</v>
      </c>
      <c r="C44" s="40">
        <v>9832</v>
      </c>
      <c r="D44" s="40">
        <v>106.2</v>
      </c>
      <c r="E44" s="40">
        <v>105.2</v>
      </c>
      <c r="F44" s="42">
        <v>4</v>
      </c>
    </row>
    <row r="45" spans="1:6" ht="45">
      <c r="A45" s="46" t="s">
        <v>64</v>
      </c>
      <c r="B45" s="40" t="s">
        <v>52</v>
      </c>
      <c r="C45" s="40">
        <v>14927</v>
      </c>
      <c r="D45" s="40">
        <v>32.882</v>
      </c>
      <c r="E45" s="40">
        <v>32.882</v>
      </c>
      <c r="F45" s="45">
        <v>1</v>
      </c>
    </row>
    <row r="46" spans="1:6" ht="60">
      <c r="A46" s="46" t="s">
        <v>65</v>
      </c>
      <c r="B46" s="40" t="s">
        <v>66</v>
      </c>
      <c r="C46" s="40">
        <v>584</v>
      </c>
      <c r="D46" s="40">
        <v>50.994</v>
      </c>
      <c r="E46" s="40">
        <v>50.994</v>
      </c>
      <c r="F46" s="42">
        <v>3</v>
      </c>
    </row>
    <row r="47" spans="1:6" ht="30">
      <c r="A47" s="47" t="s">
        <v>69</v>
      </c>
      <c r="B47" s="43" t="s">
        <v>58</v>
      </c>
      <c r="C47" s="43">
        <v>543</v>
      </c>
      <c r="D47" s="43">
        <v>28.978</v>
      </c>
      <c r="E47" s="43">
        <v>28.978</v>
      </c>
      <c r="F47" s="48">
        <v>1</v>
      </c>
    </row>
    <row r="48" ht="15">
      <c r="C48">
        <f>SUM(C43:C47)</f>
        <v>26161</v>
      </c>
    </row>
  </sheetData>
  <sheetProtection/>
  <mergeCells count="10">
    <mergeCell ref="Y21:Y24"/>
    <mergeCell ref="A41:A42"/>
    <mergeCell ref="B41:B42"/>
    <mergeCell ref="C41:C42"/>
    <mergeCell ref="F41:F42"/>
    <mergeCell ref="C2:E2"/>
    <mergeCell ref="F2:G2"/>
    <mergeCell ref="A21:A24"/>
    <mergeCell ref="B21:B24"/>
    <mergeCell ref="D21:D24"/>
  </mergeCells>
  <hyperlinks>
    <hyperlink ref="A25" r:id="rId1" display="https://is.vic.lt/pls/vris/ataskAnalize.ataSuvestineRodytiPr?suv_id_in=781&amp;sekt_in=09&amp;metai_nuo_in=2016&amp;metai_iki_in=2016&amp;periodas_nuo_in=2&amp;periodas_iki_in=2&amp;rod_id_in=88343"/>
    <hyperlink ref="A26" r:id="rId2" display="https://is.vic.lt/pls/vris/ataskAnalize.ataSuvestineRodytiPr?suv_id_in=781&amp;sekt_in=09&amp;metai_nuo_in=2016&amp;metai_iki_in=2016&amp;periodas_nuo_in=2&amp;periodas_iki_in=2&amp;rod_id_in=88344"/>
    <hyperlink ref="A27" r:id="rId3" display="https://is.vic.lt/pls/vris/ataskAnalize.ataSuvestineRodytiPr?suv_id_in=781&amp;sekt_in=09&amp;metai_nuo_in=2016&amp;metai_iki_in=2016&amp;periodas_nuo_in=2&amp;periodas_iki_in=2&amp;rod_id_in=88345"/>
    <hyperlink ref="A28" r:id="rId4" display="https://is.vic.lt/pls/vris/ataskAnalize.ataSuvestineRodytiPr?suv_id_in=781&amp;sekt_in=09&amp;metai_nuo_in=2016&amp;metai_iki_in=2016&amp;periodas_nuo_in=2&amp;periodas_iki_in=2&amp;rod_id_in=88346"/>
    <hyperlink ref="A29" r:id="rId5" display="https://is.vic.lt/pls/vris/ataskAnalize.ataSuvestineRodytiPr?suv_id_in=781&amp;sekt_in=09&amp;metai_nuo_in=2016&amp;metai_iki_in=2016&amp;periodas_nuo_in=2&amp;periodas_iki_in=2&amp;rod_id_in=88347"/>
    <hyperlink ref="A30" r:id="rId6" display="https://is.vic.lt/pls/vris/ataskAnalize.ataSuvestineRodytiPr?suv_id_in=781&amp;sekt_in=09&amp;metai_nuo_in=2016&amp;metai_iki_in=2016&amp;periodas_nuo_in=2&amp;periodas_iki_in=2&amp;rod_id_in=88348"/>
    <hyperlink ref="A31" r:id="rId7" display="https://is.vic.lt/pls/vris/ataskAnalize.ataSuvestineRodytiPr?suv_id_in=781&amp;sekt_in=09&amp;metai_nuo_in=2016&amp;metai_iki_in=2016&amp;periodas_nuo_in=2&amp;periodas_iki_in=2&amp;rod_id_in=13943"/>
    <hyperlink ref="A32" r:id="rId8" display="https://is.vic.lt/pls/vris/ataskAnalize.ataSuvestineRodytiPr?suv_id_in=781&amp;sekt_in=09&amp;metai_nuo_in=2016&amp;metai_iki_in=2016&amp;periodas_nuo_in=2&amp;periodas_iki_in=2&amp;rod_id_in=13946"/>
    <hyperlink ref="A33" r:id="rId9" display="https://is.vic.lt/pls/vris/ataskAnalize.ataSuvestineRodytiPr?suv_id_in=781&amp;sekt_in=09&amp;metai_nuo_in=2016&amp;metai_iki_in=2016&amp;periodas_nuo_in=2&amp;periodas_iki_in=2&amp;rod_id_in=13951"/>
    <hyperlink ref="A34" r:id="rId10" display="https://is.vic.lt/pls/vris/ataskAnalize.ataSuvestineRodytiPr?suv_id_in=781&amp;sekt_in=09&amp;metai_nuo_in=2016&amp;metai_iki_in=2016&amp;periodas_nuo_in=2&amp;periodas_iki_in=2&amp;rod_id_in=13959"/>
    <hyperlink ref="A35" r:id="rId11" display="https://is.vic.lt/pls/vris/ataskAnalize.ataSuvestineRodytiPr?suv_id_in=781&amp;sekt_in=09&amp;metai_nuo_in=2016&amp;metai_iki_in=2016&amp;periodas_nuo_in=2&amp;periodas_iki_in=2&amp;rod_id_in=13965"/>
    <hyperlink ref="A36" r:id="rId12" display="https://is.vic.lt/pls/vris/ataskAnalize.ataSuvestineRodytiPr?suv_id_in=781&amp;sekt_in=09&amp;metai_nuo_in=2016&amp;metai_iki_in=2016&amp;periodas_nuo_in=2&amp;periodas_iki_in=2&amp;rod_id_in=13968"/>
    <hyperlink ref="A37" r:id="rId13" display="https://is.vic.lt/pls/vris/ataskAnalize.ataSuvestineRodytiPr?suv_id_in=781&amp;sekt_in=09&amp;metai_nuo_in=2016&amp;metai_iki_in=2016&amp;periodas_nuo_in=2&amp;periodas_iki_in=2&amp;rod_id_in=13969"/>
    <hyperlink ref="A38" r:id="rId14" display="https://is.vic.lt/pls/vris/ataskAnalize.ataSuvestineRodytiPr?suv_id_in=781&amp;sekt_in=09&amp;metai_nuo_in=2016&amp;metai_iki_in=2016&amp;periodas_nuo_in=2&amp;periodas_iki_in=2&amp;rod_id_in=88338"/>
    <hyperlink ref="A43" r:id="rId15" display="https://is.vic.lt/pls/vris/ataskAnalize.ataSuvestineRodytiPr?suv_id_in=782&amp;sekt_in=09&amp;metai_nuo_in=2016&amp;metai_iki_in=2016&amp;periodas_nuo_in=2&amp;periodas_iki_in=2&amp;rod_id_in=13946"/>
    <hyperlink ref="A44" r:id="rId16" display="https://is.vic.lt/pls/vris/ataskAnalize.ataSuvestineRodytiPr?suv_id_in=782&amp;sekt_in=09&amp;metai_nuo_in=2016&amp;metai_iki_in=2016&amp;periodas_nuo_in=2&amp;periodas_iki_in=2&amp;rod_id_in=13951"/>
    <hyperlink ref="A45" r:id="rId17" display="https://is.vic.lt/pls/vris/ataskAnalize.ataSuvestineRodytiPr?suv_id_in=782&amp;sekt_in=09&amp;metai_nuo_in=2016&amp;metai_iki_in=2016&amp;periodas_nuo_in=2&amp;periodas_iki_in=2&amp;rod_id_in=13959"/>
    <hyperlink ref="A46" r:id="rId18" display="https://is.vic.lt/pls/vris/ataskAnalize.ataSuvestineRodytiPr?suv_id_in=782&amp;sekt_in=09&amp;metai_nuo_in=2016&amp;metai_iki_in=2016&amp;periodas_nuo_in=2&amp;periodas_iki_in=2&amp;rod_id_in=13965"/>
    <hyperlink ref="A47" r:id="rId19" display="https://is.vic.lt/pls/vris/ataskAnalize.ataSuvestineRodytiPr?suv_id_in=782&amp;sekt_in=09&amp;metai_nuo_in=2016&amp;metai_iki_in=2016&amp;periodas_nuo_in=2&amp;periodas_iki_in=2&amp;rod_id_in=88338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22">
      <selection activeCell="I13" sqref="I13"/>
    </sheetView>
  </sheetViews>
  <sheetFormatPr defaultColWidth="9.140625" defaultRowHeight="15"/>
  <cols>
    <col min="1" max="2" width="9.140625" style="0" customWidth="1"/>
  </cols>
  <sheetData>
    <row r="2" spans="2:7" ht="45">
      <c r="B2" s="73" t="s">
        <v>70</v>
      </c>
      <c r="C2" s="70" t="s">
        <v>71</v>
      </c>
      <c r="D2" s="70" t="s">
        <v>72</v>
      </c>
      <c r="E2" s="64" t="s">
        <v>73</v>
      </c>
      <c r="F2" s="64" t="s">
        <v>75</v>
      </c>
      <c r="G2" s="70" t="s">
        <v>17</v>
      </c>
    </row>
    <row r="3" spans="2:7" ht="33.75">
      <c r="B3" s="74"/>
      <c r="C3" s="72"/>
      <c r="D3" s="72"/>
      <c r="E3" s="65" t="s">
        <v>74</v>
      </c>
      <c r="F3" s="65" t="s">
        <v>76</v>
      </c>
      <c r="G3" s="72"/>
    </row>
    <row r="4" spans="2:7" ht="165">
      <c r="B4" s="46" t="s">
        <v>80</v>
      </c>
      <c r="C4" s="40" t="s">
        <v>62</v>
      </c>
      <c r="D4" s="40">
        <v>0.198</v>
      </c>
      <c r="E4" s="40">
        <v>1.976</v>
      </c>
      <c r="F4" s="40">
        <v>1.976</v>
      </c>
      <c r="G4" s="45">
        <v>1</v>
      </c>
    </row>
    <row r="5" spans="2:7" ht="135">
      <c r="B5" s="46" t="s">
        <v>49</v>
      </c>
      <c r="C5" s="40" t="s">
        <v>50</v>
      </c>
      <c r="D5" s="40">
        <v>28.699</v>
      </c>
      <c r="E5" s="40">
        <v>186.002</v>
      </c>
      <c r="F5" s="40">
        <v>185.002</v>
      </c>
      <c r="G5" s="45">
        <v>2</v>
      </c>
    </row>
    <row r="6" spans="2:7" ht="165">
      <c r="B6" s="46" t="s">
        <v>61</v>
      </c>
      <c r="C6" s="40" t="s">
        <v>62</v>
      </c>
      <c r="D6" s="40">
        <v>25.411</v>
      </c>
      <c r="E6" s="40">
        <v>2655.96</v>
      </c>
      <c r="F6" s="40">
        <v>2655.959</v>
      </c>
      <c r="G6" s="42">
        <v>3</v>
      </c>
    </row>
    <row r="7" spans="2:7" ht="135">
      <c r="B7" s="46" t="s">
        <v>63</v>
      </c>
      <c r="C7" s="40" t="s">
        <v>50</v>
      </c>
      <c r="D7" s="40">
        <v>361.488</v>
      </c>
      <c r="E7" s="40">
        <v>3937.521</v>
      </c>
      <c r="F7" s="40">
        <v>3813.701</v>
      </c>
      <c r="G7" s="42">
        <v>5</v>
      </c>
    </row>
    <row r="8" spans="2:7" ht="180">
      <c r="B8" s="46" t="s">
        <v>64</v>
      </c>
      <c r="C8" s="40" t="s">
        <v>52</v>
      </c>
      <c r="D8" s="40">
        <v>452.986</v>
      </c>
      <c r="E8" s="40">
        <v>1549.722</v>
      </c>
      <c r="F8" s="40">
        <v>1543.664</v>
      </c>
      <c r="G8" s="45">
        <v>2</v>
      </c>
    </row>
    <row r="9" spans="2:7" ht="195">
      <c r="B9" s="47" t="s">
        <v>65</v>
      </c>
      <c r="C9" s="43" t="s">
        <v>66</v>
      </c>
      <c r="D9" s="43">
        <v>105.36</v>
      </c>
      <c r="E9" s="43">
        <v>5008.822</v>
      </c>
      <c r="F9" s="43">
        <v>4806.047</v>
      </c>
      <c r="G9" s="44">
        <v>3</v>
      </c>
    </row>
    <row r="10" spans="4:9" ht="15">
      <c r="D10">
        <f>SUM(D4:D9)</f>
        <v>974.1419999999999</v>
      </c>
      <c r="I10">
        <v>974142</v>
      </c>
    </row>
    <row r="11" ht="15">
      <c r="I11">
        <v>2050844</v>
      </c>
    </row>
    <row r="12" ht="15">
      <c r="I12">
        <f>I11+I10</f>
        <v>3024986</v>
      </c>
    </row>
  </sheetData>
  <sheetProtection/>
  <mergeCells count="4">
    <mergeCell ref="D2:D3"/>
    <mergeCell ref="G2:G3"/>
    <mergeCell ref="B2:B3"/>
    <mergeCell ref="C2:C3"/>
  </mergeCells>
  <hyperlinks>
    <hyperlink ref="B4" r:id="rId1" display="https://is.vic.lt/pls/vris/ataskAnalize.ataSuvestineRodytiPr?suv_id_in=782&amp;sekt_in=09&amp;metai_nuo_in=2018&amp;metai_iki_in=2020&amp;periodas_nuo_in=1&amp;periodas_iki_in=12&amp;rod_id_in=88342&amp;par1_in=&amp;par2_in=&amp;par3_in="/>
    <hyperlink ref="B5" r:id="rId2" display="https://is.vic.lt/pls/vris/ataskAnalize.ataSuvestineRodytiPr?suv_id_in=782&amp;sekt_in=09&amp;metai_nuo_in=2018&amp;metai_iki_in=2020&amp;periodas_nuo_in=1&amp;periodas_iki_in=12&amp;rod_id_in=88343&amp;par1_in=&amp;par2_in=&amp;par3_in="/>
    <hyperlink ref="B6" r:id="rId3" display="https://is.vic.lt/pls/vris/ataskAnalize.ataSuvestineRodytiPr?suv_id_in=782&amp;sekt_in=09&amp;metai_nuo_in=2018&amp;metai_iki_in=2020&amp;periodas_nuo_in=1&amp;periodas_iki_in=12&amp;rod_id_in=13946&amp;par1_in=&amp;par2_in=&amp;par3_in="/>
    <hyperlink ref="B7" r:id="rId4" display="https://is.vic.lt/pls/vris/ataskAnalize.ataSuvestineRodytiPr?suv_id_in=782&amp;sekt_in=09&amp;metai_nuo_in=2018&amp;metai_iki_in=2020&amp;periodas_nuo_in=1&amp;periodas_iki_in=12&amp;rod_id_in=13951&amp;par1_in=&amp;par2_in=&amp;par3_in="/>
    <hyperlink ref="B8" r:id="rId5" display="https://is.vic.lt/pls/vris/ataskAnalize.ataSuvestineRodytiPr?suv_id_in=782&amp;sekt_in=09&amp;metai_nuo_in=2018&amp;metai_iki_in=2020&amp;periodas_nuo_in=1&amp;periodas_iki_in=12&amp;rod_id_in=13959&amp;par1_in=&amp;par2_in=&amp;par3_in="/>
    <hyperlink ref="B9" r:id="rId6" display="https://is.vic.lt/pls/vris/ataskAnalize.ataSuvestineRodytiPr?suv_id_in=782&amp;sekt_in=09&amp;metai_nuo_in=2018&amp;metai_iki_in=2020&amp;periodas_nuo_in=1&amp;periodas_iki_in=12&amp;rod_id_in=13965&amp;par1_in=&amp;par2_in=&amp;par3_in="/>
  </hyperlinks>
  <printOptions/>
  <pageMargins left="0.7" right="0.7" top="0.75" bottom="0.75" header="0.3" footer="0.3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2021-07-23T04:56:25Z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