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II" sheetId="1" r:id="rId1"/>
    <sheet name="vert4s" sheetId="2" r:id="rId2"/>
    <sheet name="2015" sheetId="3" r:id="rId3"/>
    <sheet name="kainos2014" sheetId="4" r:id="rId4"/>
  </sheets>
  <calcPr calcId="15251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L9" i="3" l="1"/>
  <c r="K31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K39" i="3" s="1"/>
  <c r="M31" i="3"/>
  <c r="L31" i="3"/>
  <c r="M15" i="3"/>
  <c r="M14" i="3"/>
  <c r="M13" i="3"/>
  <c r="M12" i="3"/>
  <c r="M11" i="3"/>
  <c r="M10" i="3"/>
  <c r="M9" i="3"/>
  <c r="M8" i="3"/>
  <c r="L8" i="3"/>
  <c r="L15" i="3"/>
  <c r="L14" i="3"/>
  <c r="L13" i="3"/>
  <c r="L12" i="3"/>
  <c r="L11" i="3"/>
  <c r="L10" i="3"/>
  <c r="K11" i="3"/>
  <c r="K15" i="3"/>
  <c r="K14" i="3"/>
  <c r="K13" i="3"/>
  <c r="K12" i="3"/>
  <c r="K10" i="3"/>
  <c r="K9" i="3"/>
  <c r="K18" i="3" s="1"/>
  <c r="K8" i="3"/>
  <c r="B29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F29" i="2" s="1"/>
  <c r="I17" i="2"/>
  <c r="I25" i="2" s="1"/>
  <c r="H17" i="2"/>
  <c r="H25" i="2" s="1"/>
  <c r="G17" i="2"/>
  <c r="G25" i="2" s="1"/>
  <c r="F17" i="2"/>
  <c r="F25" i="2" s="1"/>
  <c r="E17" i="2"/>
  <c r="E25" i="2" s="1"/>
  <c r="B17" i="2"/>
  <c r="B25" i="2" s="1"/>
  <c r="E24" i="2"/>
  <c r="E23" i="2"/>
  <c r="E22" i="2"/>
  <c r="E21" i="2"/>
  <c r="E20" i="2"/>
  <c r="E19" i="2"/>
  <c r="E18" i="2"/>
  <c r="D24" i="2"/>
  <c r="D23" i="2"/>
  <c r="D22" i="2"/>
  <c r="D21" i="2"/>
  <c r="D20" i="2"/>
  <c r="D25" i="2" s="1"/>
  <c r="D19" i="2"/>
  <c r="D18" i="2"/>
  <c r="D17" i="2"/>
  <c r="C24" i="2"/>
  <c r="C23" i="2"/>
  <c r="C22" i="2"/>
  <c r="C21" i="2"/>
  <c r="C20" i="2"/>
  <c r="C19" i="2"/>
  <c r="C18" i="2"/>
  <c r="C17" i="2"/>
  <c r="C25" i="2" s="1"/>
  <c r="B24" i="2"/>
  <c r="B23" i="2"/>
  <c r="B22" i="2"/>
  <c r="B21" i="2"/>
  <c r="B20" i="2"/>
  <c r="B19" i="2"/>
  <c r="B18" i="2"/>
  <c r="B28" i="2" l="1"/>
  <c r="K40" i="3"/>
  <c r="F28" i="2"/>
  <c r="M39" i="3"/>
  <c r="K41" i="3"/>
  <c r="M16" i="3"/>
  <c r="K16" i="3"/>
  <c r="L16" i="3"/>
  <c r="L39" i="3"/>
  <c r="O12" i="2"/>
  <c r="M12" i="2"/>
  <c r="K17" i="3" l="1"/>
  <c r="K12" i="2"/>
  <c r="C12" i="2"/>
  <c r="E12" i="2"/>
  <c r="I12" i="2"/>
  <c r="G12" i="2"/>
</calcChain>
</file>

<file path=xl/sharedStrings.xml><?xml version="1.0" encoding="utf-8"?>
<sst xmlns="http://schemas.openxmlformats.org/spreadsheetml/2006/main" count="418" uniqueCount="107">
  <si>
    <t>III</t>
  </si>
  <si>
    <t>IV</t>
  </si>
  <si>
    <t>I</t>
  </si>
  <si>
    <t>II</t>
  </si>
  <si>
    <t>Mišiniai (išskyrus premiksus) ūkiniams gyvūnams – kiaulėms – šerti / 1091103300</t>
  </si>
  <si>
    <t>Mišiniai (išskyrus premiksus) ūkiniams gyvūnams – galvijams – šerti / 1091103500</t>
  </si>
  <si>
    <t>Mišiniai (išskyrus premiksus) naminiams paukščiams lesinti / 1091103700</t>
  </si>
  <si>
    <t>Niekur kitur nepriskirti mišiniai (išskyrus premiksus) ūkiniams gyvūnams šerti / 1091103900</t>
  </si>
  <si>
    <t>Šunų ėdalas, skirtas mažmeninei prekybai / 1092103010</t>
  </si>
  <si>
    <t>Kačių ėdalas, skirtas mažmeninei prekybai / 1092103020</t>
  </si>
  <si>
    <t>Mišiniai gyvūnų augintinių ėdalui (išskyrus kačių arba šunų ėdalą, skirtą mažmeninei prekybai) / 1092106000</t>
  </si>
  <si>
    <t>Ūkinių gyvūnų pašarų premiksai  / 1091101000</t>
  </si>
  <si>
    <t>Produktas / PGPK</t>
  </si>
  <si>
    <t>Pašarų pavadinimas</t>
  </si>
  <si>
    <t>PGPK Kodas</t>
  </si>
  <si>
    <t>Atsargos periodo</t>
  </si>
  <si>
    <t>pradžioje t</t>
  </si>
  <si>
    <t>Pagaminta t</t>
  </si>
  <si>
    <t>Supirkta iš</t>
  </si>
  <si>
    <t>vidaus rinkos</t>
  </si>
  <si>
    <t>ūkio subjektų</t>
  </si>
  <si>
    <t>kiekis t</t>
  </si>
  <si>
    <t>Supirkta Iš vidaus rinkos</t>
  </si>
  <si>
    <t>Vertė Lt (be PVM)</t>
  </si>
  <si>
    <t>subjektų kaina Lt/t</t>
  </si>
  <si>
    <t>Įvežta iš ES</t>
  </si>
  <si>
    <t>šalių kiekis t</t>
  </si>
  <si>
    <t>Įvežta iš ES šalių</t>
  </si>
  <si>
    <t>vertė (be PVM) Lt</t>
  </si>
  <si>
    <t>šalių kaina Lt/t</t>
  </si>
  <si>
    <t>Importuota iš trečiųjų</t>
  </si>
  <si>
    <t>šalių vertė (be PVM) Lt</t>
  </si>
  <si>
    <t>šalių kaina LT/t</t>
  </si>
  <si>
    <t>Parduota</t>
  </si>
  <si>
    <t>vidaus rinkoje t</t>
  </si>
  <si>
    <t>Parduota vidaus</t>
  </si>
  <si>
    <t>rinkoje vertė Lt</t>
  </si>
  <si>
    <t>rinkoje kainaLt/t</t>
  </si>
  <si>
    <t>Išvežta į ES</t>
  </si>
  <si>
    <t>valstybes kiekis t</t>
  </si>
  <si>
    <t>valstybes vertė (be PVM) Lt</t>
  </si>
  <si>
    <t>valstybes kaina Lt/t</t>
  </si>
  <si>
    <t>Eksportuota į trečiąsias</t>
  </si>
  <si>
    <t>Eksportuota į trečiąsias valstybes</t>
  </si>
  <si>
    <t>a) ĮPRASTINĖS GAMYBOS KOMBINUOTIEJI PAŠARAI IR PREMIKSAI</t>
  </si>
  <si>
    <t>Ūkio gyvūnų pašarų premiksai</t>
  </si>
  <si>
    <t>10.91.10.10.00</t>
  </si>
  <si>
    <t>Mišiniai, naudojami ūkio gyvuliams, kiaulėms šerti (išskyrus premiksus)</t>
  </si>
  <si>
    <t>10.91.10.33.00</t>
  </si>
  <si>
    <t>Mišiniai, naudojami galvijams šerti (išskyrus premiksus)</t>
  </si>
  <si>
    <t>10.91.10.35.00</t>
  </si>
  <si>
    <t>Mišiniai, naudojami naminiams paukščiams lesinti (išskyrus premiksus)</t>
  </si>
  <si>
    <t>10.91.10.37.00</t>
  </si>
  <si>
    <t>Kiti, niekur kitur nepriskirti, mišiniai, naudojami ūkio gyvūnams šerti (išskyrus premiksus)</t>
  </si>
  <si>
    <t>10.91.10.39.00</t>
  </si>
  <si>
    <t>Kačių ėdalas, skirtas mažmeninei prekybai</t>
  </si>
  <si>
    <t>10.91.10.30.20</t>
  </si>
  <si>
    <t>Mišiniai gyvūnų augintinių ėdalui (išskyrus kačių arba šunų ėdalą, skirtą mažmeninei prekybai)</t>
  </si>
  <si>
    <t>10.92.10.60.00</t>
  </si>
  <si>
    <t>Šunų ėdalas, skirtas mažmeninei prekybai</t>
  </si>
  <si>
    <t>10.92.10.30.10</t>
  </si>
  <si>
    <t>b) EKOLOGIŠKI KOMBINUOTIEJI PAŠARAI</t>
  </si>
  <si>
    <t>Kiekis</t>
  </si>
  <si>
    <t>viso</t>
  </si>
  <si>
    <t>kiaulems</t>
  </si>
  <si>
    <r>
      <t xml:space="preserve">Periodas: </t>
    </r>
    <r>
      <rPr>
        <sz val="9"/>
        <color theme="1"/>
        <rFont val="Verdana"/>
        <family val="2"/>
        <charset val="186"/>
      </rPr>
      <t>2012 1 - 2012 12</t>
    </r>
  </si>
  <si>
    <t>Sunaudota</t>
  </si>
  <si>
    <t>savo ūkyje t</t>
  </si>
  <si>
    <t>Atsargos menesio</t>
  </si>
  <si>
    <t>pabaigoje t</t>
  </si>
  <si>
    <t>Įmonių</t>
  </si>
  <si>
    <t>vidus</t>
  </si>
  <si>
    <t>ES</t>
  </si>
  <si>
    <t>trečios</t>
  </si>
  <si>
    <t>i6 viso</t>
  </si>
  <si>
    <t>Kiauli7</t>
  </si>
  <si>
    <t>Akvatera</t>
  </si>
  <si>
    <t>premiksai</t>
  </si>
  <si>
    <t xml:space="preserve">kiaulėms šerti </t>
  </si>
  <si>
    <t xml:space="preserve">galvijams šerti </t>
  </si>
  <si>
    <t xml:space="preserve"> paukščiams lesinti </t>
  </si>
  <si>
    <t>191.10.37.00</t>
  </si>
  <si>
    <t xml:space="preserve">mišiniai, naudojami ūkio gyvūnams šerti </t>
  </si>
  <si>
    <t>Kačių ėdalas</t>
  </si>
  <si>
    <t>Mišiniai gyvūnų augintinių ėdalui</t>
  </si>
  <si>
    <t>Šunų ėdalas</t>
  </si>
  <si>
    <t>b) EKOLOGIŠKI</t>
  </si>
  <si>
    <t>Bukauskas</t>
  </si>
  <si>
    <t xml:space="preserve">Pokytis % *
</t>
  </si>
  <si>
    <t>•</t>
  </si>
  <si>
    <r>
      <t xml:space="preserve">• </t>
    </r>
    <r>
      <rPr>
        <sz val="10"/>
        <rFont val="Times New Roman"/>
        <family val="1"/>
        <charset val="186"/>
      </rPr>
      <t>konfidencialūs duomenys</t>
    </r>
  </si>
  <si>
    <t xml:space="preserve">     Šaltinis:  ŽŪIKVC (ŽŪMPRIS)</t>
  </si>
  <si>
    <t>13. Mišiniai, naudojami galvijams šerti (išskyrus premiksus)</t>
  </si>
  <si>
    <t>14. Mišiniai, naudojami naminiams paukščiams lesinti (išskyrus premiksus)</t>
  </si>
  <si>
    <t>2. Ūkio gyvūnų pašarų premiksai</t>
  </si>
  <si>
    <t>24. Kiti, niekur kitur nepriskirti, mišiniai, naudojami ūkio gyvūnams šerti (išskyrus premiksus)</t>
  </si>
  <si>
    <t>3. Mišiniai, naudojami ūkio gyvuliams, kiaulėms šerti (išskyrus premiksus)</t>
  </si>
  <si>
    <t>4. Mišiniai, naudojami galvijams šerti (išskyrus premiksus)</t>
  </si>
  <si>
    <t>5. Mišiniai, naudojami naminiams paukščiams lesinti (išskyrus premiksus)</t>
  </si>
  <si>
    <t>6. Kiti, niekur kitur nepriskirti, mišiniai, naudojami ūkio gyvūnams šerti (išskyrus premiksus)</t>
  </si>
  <si>
    <t>7. Kačių ėdalas, skirtas mažmeninei prekybai</t>
  </si>
  <si>
    <t>8. Mišiniai gyvūnų augintinių ėdalui (išskyrus kačių arba šunų ėdalą, skirtą mažmeninei prekybai)</t>
  </si>
  <si>
    <t>Kiti, niekur kitur nepriskirti mišiniai (išskyrus premiksus) ūkiniams gyvūnams šerti / 1091103900</t>
  </si>
  <si>
    <t>9. Šunų ėdalas, skirtas mažmeninei prekybai</t>
  </si>
  <si>
    <t>pavadinimas</t>
  </si>
  <si>
    <r>
      <t xml:space="preserve">* </t>
    </r>
    <r>
      <rPr>
        <sz val="10"/>
        <color theme="1"/>
        <rFont val="Times New Roman"/>
        <family val="1"/>
        <charset val="186"/>
      </rPr>
      <t>lyginant 2021 m. II ketvirtį su 2020m. II ketvirčiu</t>
    </r>
  </si>
  <si>
    <t>Kombinuotųjų pašarų ir premiksų  gamintojų vidutinės pardavimo kainos Lietuvoje  EUR/t  (2021 m. II ketvirtis)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</si>
</sst>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/>
      <name val="Verdana"/>
      <family val="2"/>
      <charset val="186"/>
    </font>
    <font>
      <b/>
      <sz val="9"/>
      <color theme="1"/>
      <name val="Verdana"/>
      <family val="2"/>
      <charset val="186"/>
    </font>
    <font>
      <sz val="8"/>
      <color rgb="FFFF0000"/>
      <name val="Arial"/>
      <family val="2"/>
      <charset val="186"/>
    </font>
    <font>
      <b/>
      <sz val="9"/>
      <color rgb="FFFF0000"/>
      <name val="Verdana"/>
      <family val="2"/>
      <charset val="186"/>
    </font>
    <font>
      <u/>
      <sz val="11"/>
      <color theme="10"/>
      <name val="Calibri"/>
      <family val="2"/>
    </font>
    <font>
      <b/>
      <sz val="8"/>
      <color rgb="FF00000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EE1D8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/>
      <right/>
      <top/>
      <bottom style="thin">
        <color rgb="FF42420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424205"/>
      </left>
      <right/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/>
      <bottom/>
      <diagonal/>
    </border>
    <border>
      <left style="thin">
        <color rgb="FF424205"/>
      </left>
      <right style="thin">
        <color rgb="FF424205"/>
      </right>
      <top/>
      <bottom style="thin">
        <color rgb="FF424205"/>
      </bottom>
      <diagonal/>
    </border>
    <border>
      <left/>
      <right style="thin">
        <color rgb="FF424205"/>
      </right>
      <top style="thin">
        <color rgb="FF424205"/>
      </top>
      <bottom/>
      <diagonal/>
    </border>
    <border>
      <left/>
      <right style="thin">
        <color rgb="FF424205"/>
      </right>
      <top/>
      <bottom/>
      <diagonal/>
    </border>
    <border>
      <left/>
      <right style="thin">
        <color rgb="FF424205"/>
      </right>
      <top/>
      <bottom style="thin">
        <color rgb="FF424205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rgb="FF424205"/>
      </top>
      <bottom style="thin">
        <color rgb="FF424205"/>
      </bottom>
      <diagonal/>
    </border>
    <border>
      <left style="thin">
        <color rgb="FF424205"/>
      </left>
      <right/>
      <top style="thin">
        <color rgb="FF424205"/>
      </top>
      <bottom style="thin">
        <color rgb="FF424205"/>
      </bottom>
      <diagonal/>
    </border>
    <border>
      <left style="thin">
        <color rgb="FF424205"/>
      </left>
      <right style="thin">
        <color rgb="FF424205"/>
      </right>
      <top style="thin">
        <color rgb="FF424205"/>
      </top>
      <bottom style="thin">
        <color rgb="FF424205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8" fillId="2" borderId="3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31" xfId="0" applyNumberFormat="1" applyFont="1" applyFill="1" applyBorder="1" applyAlignment="1">
      <alignment horizontal="right" vertical="center" wrapText="1"/>
    </xf>
    <xf numFmtId="164" fontId="10" fillId="2" borderId="30" xfId="0" applyNumberFormat="1" applyFont="1" applyFill="1" applyBorder="1" applyAlignment="1">
      <alignment horizontal="right" vertical="center" wrapText="1"/>
    </xf>
    <xf numFmtId="164" fontId="7" fillId="0" borderId="32" xfId="0" applyNumberFormat="1" applyFont="1" applyFill="1" applyBorder="1" applyAlignment="1">
      <alignment horizontal="right" vertical="center"/>
    </xf>
    <xf numFmtId="164" fontId="8" fillId="2" borderId="30" xfId="0" applyNumberFormat="1" applyFont="1" applyFill="1" applyBorder="1" applyAlignment="1">
      <alignment horizontal="right" vertical="center"/>
    </xf>
    <xf numFmtId="165" fontId="7" fillId="0" borderId="33" xfId="0" applyNumberFormat="1" applyFont="1" applyBorder="1" applyAlignment="1">
      <alignment vertical="center"/>
    </xf>
    <xf numFmtId="165" fontId="8" fillId="0" borderId="34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35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15" fillId="0" borderId="11" xfId="1" applyBorder="1" applyAlignment="1" applyProtection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20" xfId="0" applyBorder="1"/>
    <xf numFmtId="0" fontId="0" fillId="4" borderId="0" xfId="0" applyFill="1" applyBorder="1"/>
    <xf numFmtId="0" fontId="7" fillId="2" borderId="42" xfId="0" applyFont="1" applyFill="1" applyBorder="1" applyAlignment="1">
      <alignment horizontal="center" vertical="center"/>
    </xf>
    <xf numFmtId="0" fontId="19" fillId="0" borderId="0" xfId="0" applyFont="1"/>
    <xf numFmtId="0" fontId="17" fillId="4" borderId="0" xfId="0" applyFont="1" applyFill="1" applyBorder="1" applyAlignment="1">
      <alignment horizontal="left" vertical="top"/>
    </xf>
    <xf numFmtId="0" fontId="1" fillId="4" borderId="43" xfId="0" applyFont="1" applyFill="1" applyBorder="1" applyAlignment="1">
      <alignment horizontal="left" vertical="center" wrapText="1"/>
    </xf>
    <xf numFmtId="0" fontId="0" fillId="4" borderId="0" xfId="0" applyFill="1"/>
    <xf numFmtId="0" fontId="9" fillId="4" borderId="0" xfId="0" applyFont="1" applyFill="1" applyBorder="1" applyAlignment="1">
      <alignment horizontal="center" vertical="center" wrapText="1"/>
    </xf>
    <xf numFmtId="165" fontId="7" fillId="4" borderId="39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Border="1" applyAlignment="1"/>
    <xf numFmtId="0" fontId="3" fillId="4" borderId="0" xfId="0" applyFont="1" applyFill="1"/>
    <xf numFmtId="0" fontId="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7" fillId="4" borderId="39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46" xfId="0" applyBorder="1" applyAlignment="1"/>
    <xf numFmtId="0" fontId="5" fillId="0" borderId="17" xfId="0" applyFont="1" applyBorder="1" applyAlignment="1">
      <alignment horizontal="center" vertical="center" wrapText="1"/>
    </xf>
    <xf numFmtId="0" fontId="19" fillId="4" borderId="47" xfId="0" applyFont="1" applyFill="1" applyBorder="1" applyAlignment="1"/>
    <xf numFmtId="0" fontId="19" fillId="4" borderId="0" xfId="0" applyFont="1" applyFill="1" applyBorder="1"/>
    <xf numFmtId="0" fontId="7" fillId="4" borderId="46" xfId="0" applyFont="1" applyFill="1" applyBorder="1" applyAlignment="1"/>
    <xf numFmtId="0" fontId="13" fillId="4" borderId="0" xfId="0" applyFont="1" applyFill="1" applyBorder="1" applyAlignment="1">
      <alignment horizontal="center" vertical="center" wrapText="1"/>
    </xf>
    <xf numFmtId="0" fontId="19" fillId="4" borderId="46" xfId="0" applyFont="1" applyFill="1" applyBorder="1"/>
    <xf numFmtId="0" fontId="0" fillId="4" borderId="0" xfId="0" applyFill="1" applyBorder="1" applyAlignment="1"/>
    <xf numFmtId="2" fontId="3" fillId="2" borderId="41" xfId="0" applyNumberFormat="1" applyFont="1" applyFill="1" applyBorder="1" applyAlignment="1">
      <alignment horizontal="center" vertical="center" wrapText="1"/>
    </xf>
    <xf numFmtId="2" fontId="3" fillId="2" borderId="4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8" xfId="0" applyBorder="1" applyAlignment="1"/>
    <xf numFmtId="0" fontId="0" fillId="0" borderId="29" xfId="0" applyBorder="1" applyAlignment="1"/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12</xdr:row>
      <xdr:rowOff>66675</xdr:rowOff>
    </xdr:from>
    <xdr:to>
      <xdr:col>1</xdr:col>
      <xdr:colOff>200025</xdr:colOff>
      <xdr:row>12</xdr:row>
      <xdr:rowOff>142875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6480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3" TargetMode="External"/><Relationship Id="rId18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39" TargetMode="External"/><Relationship Id="rId26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38" TargetMode="External"/><Relationship Id="rId3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46" TargetMode="External"/><Relationship Id="rId21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51" TargetMode="External"/><Relationship Id="rId34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7" TargetMode="External"/><Relationship Id="rId7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68" TargetMode="External"/><Relationship Id="rId12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2" TargetMode="External"/><Relationship Id="rId17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7" TargetMode="External"/><Relationship Id="rId25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69" TargetMode="External"/><Relationship Id="rId33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6" TargetMode="External"/><Relationship Id="rId2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43" TargetMode="External"/><Relationship Id="rId16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6" TargetMode="External"/><Relationship Id="rId20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46" TargetMode="External"/><Relationship Id="rId29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2" TargetMode="External"/><Relationship Id="rId1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39" TargetMode="External"/><Relationship Id="rId6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65" TargetMode="External"/><Relationship Id="rId11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1" TargetMode="External"/><Relationship Id="rId24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68" TargetMode="External"/><Relationship Id="rId32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5" TargetMode="External"/><Relationship Id="rId5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59" TargetMode="External"/><Relationship Id="rId15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5" TargetMode="External"/><Relationship Id="rId23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65" TargetMode="External"/><Relationship Id="rId28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1" TargetMode="External"/><Relationship Id="rId10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0" TargetMode="External"/><Relationship Id="rId19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43" TargetMode="External"/><Relationship Id="rId31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4" TargetMode="External"/><Relationship Id="rId4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51" TargetMode="External"/><Relationship Id="rId9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38" TargetMode="External"/><Relationship Id="rId14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88344" TargetMode="External"/><Relationship Id="rId22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13959" TargetMode="External"/><Relationship Id="rId27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0" TargetMode="External"/><Relationship Id="rId30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3" TargetMode="External"/><Relationship Id="rId35" Type="http://schemas.openxmlformats.org/officeDocument/2006/relationships/hyperlink" Target="https://is.vic.lt/pls/vris/ataskAnalize.ataSuvestineRodytiPr?suv_id_in=781&amp;sekt_in=09&amp;metai_nuo_in=2013&amp;metai_iki_in=2013&amp;periodas_nuo_in=1&amp;periodas_iki_in=12&amp;rod_id_in=88348" TargetMode="External"/><Relationship Id="rId8" Type="http://schemas.openxmlformats.org/officeDocument/2006/relationships/hyperlink" Target="https://is.vic.lt/pls/vris/ataskAnalize.ataSuvestineRodytiPr?suv_id_in=781&amp;sekt_in=09&amp;metai_nuo_in=2012&amp;metai_iki_in=2012&amp;periodas_nuo_in=1&amp;periodas_iki_in=12&amp;rod_id_in=1396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37"/>
  <sheetViews>
    <sheetView tabSelected="1" topLeftCell="A4" zoomScaleNormal="100" workbookViewId="0">
      <selection activeCell="R6" sqref="R6"/>
    </sheetView>
  </sheetViews>
  <sheetFormatPr defaultRowHeight="15" x14ac:dyDescent="0.25"/>
  <cols>
    <col min="1" max="1" width="31.5703125" customWidth="1"/>
    <col min="2" max="7" width="7.42578125" customWidth="1"/>
    <col min="8" max="8" width="9.7109375" customWidth="1"/>
    <col min="9" max="9" width="10.140625" customWidth="1"/>
    <col min="10" max="10" width="10.7109375" customWidth="1"/>
    <col min="11" max="11" width="9.85546875" customWidth="1"/>
    <col min="13" max="13" width="9.140625" customWidth="1"/>
    <col min="21" max="21" width="31.85546875" customWidth="1"/>
  </cols>
  <sheetData>
    <row r="1" spans="1:72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72" x14ac:dyDescent="0.25">
      <c r="A2" s="71" t="s">
        <v>106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59"/>
    </row>
    <row r="3" spans="1:72" ht="14.45" customHeight="1" x14ac:dyDescent="0.25">
      <c r="A3" s="85" t="s">
        <v>12</v>
      </c>
      <c r="B3" s="92">
        <v>2020</v>
      </c>
      <c r="C3" s="93"/>
      <c r="D3" s="93"/>
      <c r="E3" s="94"/>
      <c r="F3" s="109">
        <v>2021</v>
      </c>
      <c r="G3" s="110"/>
      <c r="H3" s="83" t="s">
        <v>88</v>
      </c>
      <c r="I3" s="64"/>
    </row>
    <row r="4" spans="1:72" ht="22.5" customHeight="1" x14ac:dyDescent="0.25">
      <c r="A4" s="85"/>
      <c r="B4" s="60" t="s">
        <v>2</v>
      </c>
      <c r="C4" s="60" t="s">
        <v>3</v>
      </c>
      <c r="D4" s="60" t="s">
        <v>0</v>
      </c>
      <c r="E4" s="60" t="s">
        <v>1</v>
      </c>
      <c r="F4" s="60" t="s">
        <v>2</v>
      </c>
      <c r="G4" s="60" t="s">
        <v>3</v>
      </c>
      <c r="H4" s="84"/>
      <c r="K4" s="64"/>
    </row>
    <row r="5" spans="1:72" ht="25.5" customHeight="1" x14ac:dyDescent="0.25">
      <c r="A5" s="14" t="s">
        <v>11</v>
      </c>
      <c r="B5" s="73">
        <v>752.17</v>
      </c>
      <c r="C5" s="68">
        <v>739.24</v>
      </c>
      <c r="D5" s="68">
        <v>901.91</v>
      </c>
      <c r="E5" s="74">
        <v>896.24</v>
      </c>
      <c r="F5" s="74">
        <v>948.01</v>
      </c>
      <c r="G5" s="74">
        <v>1007.02</v>
      </c>
      <c r="H5" s="66">
        <f>((G5*100)/C5)-100</f>
        <v>36.223689194307667</v>
      </c>
      <c r="J5" s="65"/>
      <c r="K5" s="80"/>
    </row>
    <row r="6" spans="1:72" ht="29.25" customHeight="1" x14ac:dyDescent="0.25">
      <c r="A6" s="14" t="s">
        <v>4</v>
      </c>
      <c r="B6" s="73">
        <v>262.27999999999997</v>
      </c>
      <c r="C6" s="68">
        <v>266.16000000000003</v>
      </c>
      <c r="D6" s="68">
        <v>255.06</v>
      </c>
      <c r="E6" s="74">
        <v>263.26</v>
      </c>
      <c r="F6" s="74">
        <v>271.56</v>
      </c>
      <c r="G6" s="74">
        <v>282.56</v>
      </c>
      <c r="H6" s="66">
        <f t="shared" ref="H6:H10" si="0">((G6*100)/C6)-100</f>
        <v>6.1617072437631464</v>
      </c>
      <c r="J6" s="65"/>
      <c r="K6" s="64"/>
    </row>
    <row r="7" spans="1:72" ht="29.25" customHeight="1" x14ac:dyDescent="0.25">
      <c r="A7" s="14" t="s">
        <v>5</v>
      </c>
      <c r="B7" s="73">
        <v>265.11</v>
      </c>
      <c r="C7" s="68">
        <v>253.6</v>
      </c>
      <c r="D7" s="68">
        <v>244.81</v>
      </c>
      <c r="E7" s="74">
        <v>237.65</v>
      </c>
      <c r="F7" s="74">
        <v>268.67</v>
      </c>
      <c r="G7" s="74">
        <v>227.78</v>
      </c>
      <c r="H7" s="66">
        <f t="shared" si="0"/>
        <v>-10.181388012618299</v>
      </c>
      <c r="J7" s="65"/>
      <c r="K7" s="64"/>
    </row>
    <row r="8" spans="1:72" ht="27" customHeight="1" x14ac:dyDescent="0.25">
      <c r="A8" s="14" t="s">
        <v>6</v>
      </c>
      <c r="B8" s="73">
        <v>287.66000000000003</v>
      </c>
      <c r="C8" s="68">
        <v>300.35000000000002</v>
      </c>
      <c r="D8" s="68">
        <v>291.33</v>
      </c>
      <c r="E8" s="74">
        <v>290.48</v>
      </c>
      <c r="F8" s="74">
        <v>320.99</v>
      </c>
      <c r="G8" s="74">
        <v>337.11</v>
      </c>
      <c r="H8" s="66">
        <f t="shared" si="0"/>
        <v>12.239054436490747</v>
      </c>
      <c r="J8" s="65"/>
      <c r="K8" s="59"/>
    </row>
    <row r="9" spans="1:72" ht="37.5" customHeight="1" x14ac:dyDescent="0.25">
      <c r="A9" s="14" t="s">
        <v>102</v>
      </c>
      <c r="B9" s="73">
        <v>295.02</v>
      </c>
      <c r="C9" s="68">
        <v>269.08999999999997</v>
      </c>
      <c r="D9" s="68">
        <v>289.85000000000002</v>
      </c>
      <c r="E9" s="74">
        <v>294.27</v>
      </c>
      <c r="F9" s="74">
        <v>320.93</v>
      </c>
      <c r="G9" s="74">
        <v>337.7</v>
      </c>
      <c r="H9" s="66">
        <f t="shared" si="0"/>
        <v>25.497045598127031</v>
      </c>
      <c r="J9" s="65"/>
      <c r="K9" s="59"/>
    </row>
    <row r="10" spans="1:72" ht="27" customHeight="1" x14ac:dyDescent="0.25">
      <c r="A10" s="14" t="s">
        <v>8</v>
      </c>
      <c r="B10" s="73">
        <v>724.6</v>
      </c>
      <c r="C10" s="68">
        <v>771.84</v>
      </c>
      <c r="D10" s="67">
        <v>817.72</v>
      </c>
      <c r="E10" s="74">
        <v>782.6</v>
      </c>
      <c r="F10" s="74">
        <v>872.81</v>
      </c>
      <c r="G10" s="74">
        <v>867.11</v>
      </c>
      <c r="H10" s="66">
        <f t="shared" si="0"/>
        <v>12.343231757877277</v>
      </c>
      <c r="J10" s="65"/>
      <c r="K10" s="59"/>
    </row>
    <row r="11" spans="1:72" ht="26.25" customHeight="1" thickBot="1" x14ac:dyDescent="0.3">
      <c r="A11" s="63" t="s">
        <v>9</v>
      </c>
      <c r="B11" s="73">
        <v>902.07</v>
      </c>
      <c r="C11" s="67">
        <v>734.6</v>
      </c>
      <c r="D11" s="67" t="s">
        <v>89</v>
      </c>
      <c r="E11" s="74">
        <v>799.11</v>
      </c>
      <c r="F11" s="74">
        <v>1058.55</v>
      </c>
      <c r="G11" s="74">
        <v>1025.3800000000001</v>
      </c>
      <c r="H11" s="66">
        <f>((G11*100)/C11)-100</f>
        <v>39.583446773754446</v>
      </c>
      <c r="J11" s="59"/>
    </row>
    <row r="12" spans="1:72" s="61" customFormat="1" ht="13.5" customHeight="1" x14ac:dyDescent="0.25">
      <c r="A12" s="79" t="s">
        <v>105</v>
      </c>
      <c r="B12" s="81"/>
      <c r="C12" s="81"/>
      <c r="D12" s="77" t="s">
        <v>91</v>
      </c>
      <c r="E12" s="75"/>
      <c r="F12" s="75"/>
      <c r="G12" s="75"/>
      <c r="H12" s="75"/>
      <c r="I12" s="78"/>
      <c r="J12" s="78"/>
      <c r="K12" s="78"/>
    </row>
    <row r="13" spans="1:72" ht="15" customHeight="1" x14ac:dyDescent="0.25">
      <c r="A13" s="62" t="s">
        <v>90</v>
      </c>
      <c r="B13" s="64"/>
      <c r="C13" s="64"/>
      <c r="D13" s="64"/>
      <c r="E13" s="64"/>
      <c r="F13" s="64"/>
      <c r="G13" s="64"/>
      <c r="H13" s="64"/>
      <c r="I13" s="59"/>
      <c r="J13" s="59"/>
      <c r="K13" s="59"/>
    </row>
    <row r="14" spans="1:72" x14ac:dyDescent="0.25">
      <c r="A14" s="69"/>
      <c r="B14" s="70"/>
      <c r="C14" s="70"/>
      <c r="D14" s="64"/>
      <c r="E14" s="64"/>
      <c r="F14" s="64"/>
      <c r="G14" s="64"/>
      <c r="H14" s="64"/>
      <c r="I14" s="82"/>
      <c r="J14" s="82"/>
      <c r="K14" s="59"/>
    </row>
    <row r="15" spans="1:72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</row>
    <row r="16" spans="1:72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</row>
    <row r="17" spans="1:72" ht="33.75" x14ac:dyDescent="0.25">
      <c r="A17" s="86" t="s">
        <v>104</v>
      </c>
      <c r="B17" s="89" t="s">
        <v>14</v>
      </c>
      <c r="C17" s="10" t="s">
        <v>15</v>
      </c>
      <c r="D17" s="89" t="s">
        <v>17</v>
      </c>
      <c r="E17" s="10" t="s">
        <v>18</v>
      </c>
      <c r="F17" s="10"/>
      <c r="G17" s="10" t="s">
        <v>22</v>
      </c>
      <c r="H17" s="10" t="s">
        <v>18</v>
      </c>
      <c r="I17" s="10" t="s">
        <v>25</v>
      </c>
      <c r="J17" s="10" t="s">
        <v>27</v>
      </c>
      <c r="K17" s="10" t="s">
        <v>25</v>
      </c>
      <c r="L17" s="10" t="s">
        <v>30</v>
      </c>
      <c r="M17" s="10" t="s">
        <v>30</v>
      </c>
      <c r="N17" s="10" t="s">
        <v>30</v>
      </c>
      <c r="O17" s="10" t="s">
        <v>33</v>
      </c>
      <c r="P17" s="10" t="s">
        <v>35</v>
      </c>
      <c r="Q17" s="10" t="s">
        <v>35</v>
      </c>
      <c r="R17" s="10" t="s">
        <v>38</v>
      </c>
      <c r="S17" s="10" t="s">
        <v>38</v>
      </c>
      <c r="T17" s="10" t="s">
        <v>38</v>
      </c>
      <c r="U17" s="10" t="s">
        <v>42</v>
      </c>
      <c r="V17" s="10" t="s">
        <v>43</v>
      </c>
      <c r="W17" s="10" t="s">
        <v>42</v>
      </c>
      <c r="X17" s="10" t="s">
        <v>66</v>
      </c>
      <c r="Y17" s="10" t="s">
        <v>68</v>
      </c>
      <c r="Z17" s="89" t="s">
        <v>70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</row>
    <row r="18" spans="1:72" ht="33.75" x14ac:dyDescent="0.25">
      <c r="A18" s="87"/>
      <c r="B18" s="90"/>
      <c r="C18" s="8" t="s">
        <v>16</v>
      </c>
      <c r="D18" s="90"/>
      <c r="E18" s="8" t="s">
        <v>19</v>
      </c>
      <c r="F18" s="8"/>
      <c r="G18" s="8" t="s">
        <v>20</v>
      </c>
      <c r="H18" s="8" t="s">
        <v>19</v>
      </c>
      <c r="I18" s="8" t="s">
        <v>26</v>
      </c>
      <c r="J18" s="8" t="s">
        <v>28</v>
      </c>
      <c r="K18" s="8" t="s">
        <v>29</v>
      </c>
      <c r="L18" s="8" t="s">
        <v>26</v>
      </c>
      <c r="M18" s="8" t="s">
        <v>31</v>
      </c>
      <c r="N18" s="8" t="s">
        <v>32</v>
      </c>
      <c r="O18" s="8" t="s">
        <v>34</v>
      </c>
      <c r="P18" s="8" t="s">
        <v>36</v>
      </c>
      <c r="Q18" s="8" t="s">
        <v>37</v>
      </c>
      <c r="R18" s="8" t="s">
        <v>39</v>
      </c>
      <c r="S18" s="8" t="s">
        <v>40</v>
      </c>
      <c r="T18" s="8" t="s">
        <v>41</v>
      </c>
      <c r="U18" s="8" t="s">
        <v>39</v>
      </c>
      <c r="V18" s="8" t="s">
        <v>28</v>
      </c>
      <c r="W18" s="8" t="s">
        <v>41</v>
      </c>
      <c r="X18" s="8" t="s">
        <v>67</v>
      </c>
      <c r="Y18" s="8" t="s">
        <v>69</v>
      </c>
      <c r="Z18" s="9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</row>
    <row r="19" spans="1:72" ht="22.5" x14ac:dyDescent="0.25">
      <c r="A19" s="87"/>
      <c r="B19" s="90"/>
      <c r="C19" s="8"/>
      <c r="D19" s="90"/>
      <c r="E19" s="8" t="s">
        <v>20</v>
      </c>
      <c r="F19" s="8"/>
      <c r="G19" s="8" t="s">
        <v>23</v>
      </c>
      <c r="H19" s="8" t="s">
        <v>24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0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</row>
    <row r="20" spans="1:72" x14ac:dyDescent="0.25">
      <c r="A20" s="88"/>
      <c r="B20" s="91"/>
      <c r="C20" s="9"/>
      <c r="D20" s="91"/>
      <c r="E20" s="9" t="s">
        <v>21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1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</row>
    <row r="21" spans="1:72" ht="22.5" x14ac:dyDescent="0.25">
      <c r="A21" s="11" t="s">
        <v>92</v>
      </c>
      <c r="B21" s="4" t="s">
        <v>50</v>
      </c>
      <c r="C21" s="4">
        <v>179.16</v>
      </c>
      <c r="D21" s="4">
        <v>2804.31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2853.31</v>
      </c>
      <c r="P21" s="4">
        <v>1085695.3799999999</v>
      </c>
      <c r="Q21" s="4">
        <v>380.5</v>
      </c>
      <c r="R21" s="4"/>
      <c r="S21" s="4"/>
      <c r="T21" s="4"/>
      <c r="U21" s="4"/>
      <c r="V21" s="4"/>
      <c r="W21" s="4"/>
      <c r="X21" s="4"/>
      <c r="Y21" s="4">
        <v>130.16</v>
      </c>
      <c r="Z21" s="49">
        <v>1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</row>
    <row r="22" spans="1:72" ht="22.5" x14ac:dyDescent="0.25">
      <c r="A22" s="11" t="s">
        <v>93</v>
      </c>
      <c r="B22" s="4" t="s">
        <v>52</v>
      </c>
      <c r="C22" s="4">
        <v>3.45</v>
      </c>
      <c r="D22" s="4">
        <v>86.38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87.63</v>
      </c>
      <c r="P22" s="4">
        <v>40059.53</v>
      </c>
      <c r="Q22" s="4">
        <v>457.17</v>
      </c>
      <c r="R22" s="4"/>
      <c r="S22" s="4"/>
      <c r="T22" s="4"/>
      <c r="U22" s="4"/>
      <c r="V22" s="4"/>
      <c r="W22" s="4"/>
      <c r="X22" s="4"/>
      <c r="Y22" s="4">
        <v>2.2000000000000002</v>
      </c>
      <c r="Z22" s="49">
        <v>1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</row>
    <row r="23" spans="1:72" ht="22.5" x14ac:dyDescent="0.25">
      <c r="A23" s="11" t="s">
        <v>94</v>
      </c>
      <c r="B23" s="4" t="s">
        <v>46</v>
      </c>
      <c r="C23" s="4">
        <v>2316.73</v>
      </c>
      <c r="D23" s="4">
        <v>1329.73</v>
      </c>
      <c r="E23" s="4">
        <v>1311.92</v>
      </c>
      <c r="F23" s="4"/>
      <c r="G23" s="4">
        <v>613630.18999999994</v>
      </c>
      <c r="H23" s="4">
        <v>467.73</v>
      </c>
      <c r="I23" s="4">
        <v>1137.1600000000001</v>
      </c>
      <c r="J23" s="4">
        <v>1365527.72</v>
      </c>
      <c r="K23" s="4">
        <v>1200.83</v>
      </c>
      <c r="L23" s="4"/>
      <c r="M23" s="4"/>
      <c r="N23" s="4"/>
      <c r="O23" s="4">
        <v>668.06</v>
      </c>
      <c r="P23" s="4">
        <v>672756.46</v>
      </c>
      <c r="Q23" s="4">
        <v>1007.02</v>
      </c>
      <c r="R23" s="4">
        <v>128.34</v>
      </c>
      <c r="S23" s="4">
        <v>81914.38</v>
      </c>
      <c r="T23" s="4">
        <v>638.24</v>
      </c>
      <c r="U23" s="4">
        <v>184.02</v>
      </c>
      <c r="V23" s="4">
        <v>160943.4</v>
      </c>
      <c r="W23" s="4">
        <v>874.6</v>
      </c>
      <c r="X23" s="4">
        <v>2639</v>
      </c>
      <c r="Y23" s="4">
        <v>2278.4699999999998</v>
      </c>
      <c r="Z23" s="12">
        <v>12</v>
      </c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</row>
    <row r="24" spans="1:72" ht="33.75" x14ac:dyDescent="0.25">
      <c r="A24" s="11" t="s">
        <v>95</v>
      </c>
      <c r="B24" s="4" t="s">
        <v>54</v>
      </c>
      <c r="C24" s="4">
        <v>0.51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0.51</v>
      </c>
      <c r="Z24" s="49">
        <v>1</v>
      </c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</row>
    <row r="25" spans="1:72" ht="22.5" x14ac:dyDescent="0.25">
      <c r="A25" s="11" t="s">
        <v>96</v>
      </c>
      <c r="B25" s="4" t="s">
        <v>48</v>
      </c>
      <c r="C25" s="4">
        <v>2442.2199999999998</v>
      </c>
      <c r="D25" s="4">
        <v>54993.599999999999</v>
      </c>
      <c r="E25" s="4">
        <v>4715</v>
      </c>
      <c r="F25" s="4"/>
      <c r="G25" s="4">
        <v>1212798.26</v>
      </c>
      <c r="H25" s="4">
        <v>257.22000000000003</v>
      </c>
      <c r="I25" s="4">
        <v>576</v>
      </c>
      <c r="J25" s="4">
        <v>140310.29999999999</v>
      </c>
      <c r="K25" s="4">
        <v>243.59</v>
      </c>
      <c r="L25" s="4"/>
      <c r="M25" s="4"/>
      <c r="N25" s="4"/>
      <c r="O25" s="4">
        <v>12359.98</v>
      </c>
      <c r="P25" s="4">
        <v>3492471.17</v>
      </c>
      <c r="Q25" s="4">
        <v>282.56</v>
      </c>
      <c r="R25" s="4">
        <v>159.31</v>
      </c>
      <c r="S25" s="4">
        <v>94540.08</v>
      </c>
      <c r="T25" s="4">
        <v>593.42999999999995</v>
      </c>
      <c r="U25" s="4">
        <v>159</v>
      </c>
      <c r="V25" s="4">
        <v>118447</v>
      </c>
      <c r="W25" s="4">
        <v>744.95</v>
      </c>
      <c r="X25" s="4">
        <v>47814.47</v>
      </c>
      <c r="Y25" s="4">
        <v>2386.65</v>
      </c>
      <c r="Z25" s="12">
        <v>12</v>
      </c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</row>
    <row r="26" spans="1:72" ht="22.5" x14ac:dyDescent="0.25">
      <c r="A26" s="11" t="s">
        <v>97</v>
      </c>
      <c r="B26" s="4" t="s">
        <v>50</v>
      </c>
      <c r="C26" s="4">
        <v>7566.02</v>
      </c>
      <c r="D26" s="4">
        <v>43121.66</v>
      </c>
      <c r="E26" s="4">
        <v>614</v>
      </c>
      <c r="F26" s="4"/>
      <c r="G26" s="4">
        <v>238858</v>
      </c>
      <c r="H26" s="4">
        <v>389.02</v>
      </c>
      <c r="I26" s="4"/>
      <c r="J26" s="4"/>
      <c r="K26" s="4"/>
      <c r="L26" s="4"/>
      <c r="M26" s="4"/>
      <c r="N26" s="4"/>
      <c r="O26" s="4">
        <v>9964.7099999999991</v>
      </c>
      <c r="P26" s="4">
        <v>2269717</v>
      </c>
      <c r="Q26" s="4">
        <v>227.78</v>
      </c>
      <c r="R26" s="4">
        <v>28547.15</v>
      </c>
      <c r="S26" s="4">
        <v>4674058.09</v>
      </c>
      <c r="T26" s="4">
        <v>163.72999999999999</v>
      </c>
      <c r="U26" s="4">
        <v>3150</v>
      </c>
      <c r="V26" s="4">
        <v>549900</v>
      </c>
      <c r="W26" s="4">
        <v>174.57</v>
      </c>
      <c r="X26" s="4">
        <v>1093.3399999999999</v>
      </c>
      <c r="Y26" s="4">
        <v>8546.49</v>
      </c>
      <c r="Z26" s="12">
        <v>9</v>
      </c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</row>
    <row r="27" spans="1:72" ht="22.5" x14ac:dyDescent="0.25">
      <c r="A27" s="11" t="s">
        <v>98</v>
      </c>
      <c r="B27" s="4" t="s">
        <v>52</v>
      </c>
      <c r="C27" s="4">
        <v>3239.54</v>
      </c>
      <c r="D27" s="4">
        <v>78069.64</v>
      </c>
      <c r="E27" s="4">
        <v>4</v>
      </c>
      <c r="F27" s="4"/>
      <c r="G27" s="4">
        <v>4588.01</v>
      </c>
      <c r="H27" s="4">
        <v>1147</v>
      </c>
      <c r="I27" s="4"/>
      <c r="J27" s="4"/>
      <c r="K27" s="4"/>
      <c r="L27" s="4"/>
      <c r="M27" s="4"/>
      <c r="N27" s="4"/>
      <c r="O27" s="4">
        <v>73563.06</v>
      </c>
      <c r="P27" s="4">
        <v>24799054.050000001</v>
      </c>
      <c r="Q27" s="4">
        <v>337.11</v>
      </c>
      <c r="R27" s="4">
        <v>2913.4</v>
      </c>
      <c r="S27" s="4">
        <v>1142738.99</v>
      </c>
      <c r="T27" s="4">
        <v>392.23</v>
      </c>
      <c r="U27" s="4">
        <v>611</v>
      </c>
      <c r="V27" s="4">
        <v>432965</v>
      </c>
      <c r="W27" s="4">
        <v>708.62</v>
      </c>
      <c r="X27" s="4">
        <v>1649.75</v>
      </c>
      <c r="Y27" s="4">
        <v>3532.39</v>
      </c>
      <c r="Z27" s="12">
        <v>9</v>
      </c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</row>
    <row r="28" spans="1:72" ht="33.75" x14ac:dyDescent="0.25">
      <c r="A28" s="11" t="s">
        <v>99</v>
      </c>
      <c r="B28" s="4" t="s">
        <v>54</v>
      </c>
      <c r="C28" s="4">
        <v>5145.4799999999996</v>
      </c>
      <c r="D28" s="4">
        <v>10463.299999999999</v>
      </c>
      <c r="E28" s="4">
        <v>2470.42</v>
      </c>
      <c r="F28" s="4"/>
      <c r="G28" s="4">
        <v>644077</v>
      </c>
      <c r="H28" s="4">
        <v>260.72000000000003</v>
      </c>
      <c r="I28" s="4"/>
      <c r="J28" s="4"/>
      <c r="K28" s="4"/>
      <c r="L28" s="4"/>
      <c r="M28" s="4"/>
      <c r="N28" s="4"/>
      <c r="O28" s="4">
        <v>10593.28</v>
      </c>
      <c r="P28" s="4">
        <v>3577317.64</v>
      </c>
      <c r="Q28" s="4">
        <v>337.7</v>
      </c>
      <c r="R28" s="4">
        <v>2025.15</v>
      </c>
      <c r="S28" s="4">
        <v>747990.9</v>
      </c>
      <c r="T28" s="4">
        <v>369.35</v>
      </c>
      <c r="U28" s="4">
        <v>63</v>
      </c>
      <c r="V28" s="4">
        <v>20589.25</v>
      </c>
      <c r="W28" s="4">
        <v>326.81</v>
      </c>
      <c r="X28" s="4">
        <v>410.39</v>
      </c>
      <c r="Y28" s="4">
        <v>5064.84</v>
      </c>
      <c r="Z28" s="12">
        <v>11</v>
      </c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</row>
    <row r="29" spans="1:72" ht="22.5" x14ac:dyDescent="0.25">
      <c r="A29" s="11" t="s">
        <v>100</v>
      </c>
      <c r="B29" s="4" t="s">
        <v>56</v>
      </c>
      <c r="C29" s="4">
        <v>2489.98</v>
      </c>
      <c r="D29" s="4">
        <v>28192.85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582.32000000000005</v>
      </c>
      <c r="P29" s="4">
        <v>597095.17000000004</v>
      </c>
      <c r="Q29" s="4">
        <v>1025.3800000000001</v>
      </c>
      <c r="R29" s="4">
        <v>14747.22</v>
      </c>
      <c r="S29" s="4">
        <v>18556875.41</v>
      </c>
      <c r="T29" s="4">
        <v>1258.33</v>
      </c>
      <c r="U29" s="4">
        <v>13176.9</v>
      </c>
      <c r="V29" s="4">
        <v>13977814.939999999</v>
      </c>
      <c r="W29" s="4">
        <v>1060.78</v>
      </c>
      <c r="X29" s="4">
        <v>0.19</v>
      </c>
      <c r="Y29" s="4">
        <v>2176.1999999999998</v>
      </c>
      <c r="Z29" s="12">
        <v>5</v>
      </c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</row>
    <row r="30" spans="1:72" ht="33.75" x14ac:dyDescent="0.25">
      <c r="A30" s="11" t="s">
        <v>101</v>
      </c>
      <c r="B30" s="4" t="s">
        <v>58</v>
      </c>
      <c r="C30" s="4">
        <v>22.93</v>
      </c>
      <c r="D30" s="4">
        <v>96.31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90.15</v>
      </c>
      <c r="P30" s="4">
        <v>53629.05</v>
      </c>
      <c r="Q30" s="4">
        <v>594.89</v>
      </c>
      <c r="R30" s="4"/>
      <c r="S30" s="4"/>
      <c r="T30" s="4"/>
      <c r="U30" s="4"/>
      <c r="V30" s="4"/>
      <c r="W30" s="4"/>
      <c r="X30" s="4"/>
      <c r="Y30" s="4">
        <v>29.09</v>
      </c>
      <c r="Z30" s="49">
        <v>2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</row>
    <row r="31" spans="1:72" ht="22.5" x14ac:dyDescent="0.25">
      <c r="A31" s="13" t="s">
        <v>103</v>
      </c>
      <c r="B31" s="5" t="s">
        <v>60</v>
      </c>
      <c r="C31" s="5">
        <v>2541.2199999999998</v>
      </c>
      <c r="D31" s="5">
        <v>4791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3408.89</v>
      </c>
      <c r="P31" s="5">
        <v>2955880.53</v>
      </c>
      <c r="Q31" s="5">
        <v>867.11</v>
      </c>
      <c r="R31" s="5">
        <v>837.79</v>
      </c>
      <c r="S31" s="5">
        <v>599868.34</v>
      </c>
      <c r="T31" s="5">
        <v>716.01</v>
      </c>
      <c r="U31" s="5">
        <v>954.16</v>
      </c>
      <c r="V31" s="5">
        <v>1198603.54</v>
      </c>
      <c r="W31" s="5">
        <v>1256.18</v>
      </c>
      <c r="X31" s="5">
        <v>-1.82</v>
      </c>
      <c r="Y31" s="5">
        <v>2552.02</v>
      </c>
      <c r="Z31" s="76">
        <v>7</v>
      </c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</row>
    <row r="32" spans="1:72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</row>
    <row r="33" spans="1:72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</row>
    <row r="34" spans="1:72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</row>
    <row r="35" spans="1:72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</row>
    <row r="36" spans="1:7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</row>
    <row r="37" spans="1:7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</row>
    <row r="38" spans="1:7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</row>
    <row r="39" spans="1:72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</row>
    <row r="40" spans="1:72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</row>
    <row r="41" spans="1:72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</row>
    <row r="42" spans="1:7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</row>
    <row r="43" spans="1:72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</row>
    <row r="44" spans="1:72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</row>
    <row r="45" spans="1:72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</row>
    <row r="46" spans="1:72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</row>
    <row r="47" spans="1:72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</row>
    <row r="48" spans="1:72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</row>
    <row r="49" spans="1:72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</row>
    <row r="50" spans="1:72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</row>
    <row r="52" spans="1:72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</row>
    <row r="54" spans="1:72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</row>
    <row r="55" spans="1:72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</row>
    <row r="56" spans="1:72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</row>
    <row r="57" spans="1:72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</row>
    <row r="58" spans="1:72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</row>
    <row r="59" spans="1:72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</row>
    <row r="60" spans="1:72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</row>
    <row r="61" spans="1:72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</row>
    <row r="62" spans="1:72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</row>
    <row r="63" spans="1:72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</row>
    <row r="64" spans="1:72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</row>
    <row r="65" spans="1:72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</row>
    <row r="66" spans="1:72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</row>
    <row r="67" spans="1:72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</row>
    <row r="68" spans="1:72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</row>
    <row r="69" spans="1:72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</row>
    <row r="70" spans="1:72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</row>
    <row r="71" spans="1:72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</row>
    <row r="72" spans="1:72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</row>
    <row r="73" spans="1:72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</row>
    <row r="74" spans="1:72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</row>
    <row r="75" spans="1:72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</row>
    <row r="76" spans="1:72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</row>
    <row r="77" spans="1:72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</row>
    <row r="78" spans="1:72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</row>
    <row r="79" spans="1:72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</row>
    <row r="80" spans="1:72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</row>
    <row r="81" spans="1:72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</row>
    <row r="82" spans="1:72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</row>
    <row r="83" spans="1:72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</row>
    <row r="84" spans="1:72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</row>
    <row r="85" spans="1:72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</row>
    <row r="86" spans="1:72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</row>
    <row r="87" spans="1:72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</row>
    <row r="88" spans="1:72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</row>
    <row r="89" spans="1:72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</row>
    <row r="90" spans="1:72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</row>
    <row r="91" spans="1:72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</row>
    <row r="92" spans="1:72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</row>
    <row r="93" spans="1:72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</row>
    <row r="94" spans="1:72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</row>
    <row r="95" spans="1:72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</row>
    <row r="96" spans="1:72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</row>
    <row r="97" spans="1:72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</row>
    <row r="98" spans="1:72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</row>
    <row r="99" spans="1:72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</row>
    <row r="100" spans="1:72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</row>
    <row r="101" spans="1:72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</row>
    <row r="102" spans="1:72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</row>
    <row r="103" spans="1:72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</row>
    <row r="104" spans="1:72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</row>
    <row r="105" spans="1:72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</row>
    <row r="106" spans="1:72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</row>
    <row r="107" spans="1:72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</row>
    <row r="108" spans="1:72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</row>
    <row r="109" spans="1:72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</row>
    <row r="110" spans="1:72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</row>
    <row r="111" spans="1:72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</row>
    <row r="112" spans="1:72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</row>
    <row r="113" spans="1:72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</row>
    <row r="114" spans="1:72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</row>
    <row r="115" spans="1:72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</row>
    <row r="116" spans="1:72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</row>
    <row r="117" spans="1:72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</row>
    <row r="118" spans="1:72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</row>
    <row r="119" spans="1:72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</row>
    <row r="120" spans="1:72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</row>
    <row r="121" spans="1:72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</row>
    <row r="122" spans="1:72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</row>
    <row r="123" spans="1:72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</row>
    <row r="124" spans="1:72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</row>
    <row r="125" spans="1:72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</row>
    <row r="126" spans="1:72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</row>
    <row r="127" spans="1:72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</row>
    <row r="128" spans="1:72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</row>
    <row r="129" spans="1:72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</row>
    <row r="130" spans="1:72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</row>
    <row r="131" spans="1:72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</row>
    <row r="132" spans="1:72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</row>
    <row r="133" spans="1:72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</row>
    <row r="134" spans="1:72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</row>
    <row r="135" spans="1:72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</row>
    <row r="136" spans="1:72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</row>
    <row r="137" spans="1:72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</row>
    <row r="138" spans="1:72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</row>
    <row r="139" spans="1:72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</row>
    <row r="140" spans="1:72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</row>
    <row r="141" spans="1:72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</row>
    <row r="142" spans="1:72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</row>
    <row r="143" spans="1:72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</row>
    <row r="144" spans="1:72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</row>
    <row r="145" spans="1:72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</row>
    <row r="146" spans="1:72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</row>
    <row r="147" spans="1:72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</row>
    <row r="148" spans="1:72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</row>
    <row r="149" spans="1:72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</row>
    <row r="150" spans="1:72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</row>
    <row r="151" spans="1:72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</row>
    <row r="153" spans="1:72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</row>
    <row r="154" spans="1:72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</row>
    <row r="155" spans="1:72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</row>
    <row r="156" spans="1:72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</row>
    <row r="157" spans="1:72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</row>
    <row r="158" spans="1:72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</row>
    <row r="159" spans="1:72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</row>
    <row r="160" spans="1:72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</row>
    <row r="161" spans="1:72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</row>
    <row r="162" spans="1:72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</row>
    <row r="163" spans="1:72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</row>
    <row r="164" spans="1:72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</row>
    <row r="165" spans="1:72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</row>
    <row r="166" spans="1:72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</row>
    <row r="167" spans="1:72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</row>
    <row r="168" spans="1:72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</row>
    <row r="169" spans="1:72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</row>
    <row r="170" spans="1:72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</row>
    <row r="171" spans="1:72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</row>
    <row r="172" spans="1:72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</row>
    <row r="173" spans="1:72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</row>
    <row r="174" spans="1:72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</row>
    <row r="175" spans="1:72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</row>
    <row r="176" spans="1:72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</row>
    <row r="177" spans="1:72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</row>
    <row r="178" spans="1:72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</row>
    <row r="179" spans="1:72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</row>
    <row r="180" spans="1:72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</row>
    <row r="181" spans="1:72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</row>
    <row r="182" spans="1:72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</row>
    <row r="183" spans="1:72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</row>
    <row r="184" spans="1:72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</row>
    <row r="185" spans="1:72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</row>
    <row r="186" spans="1:72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</row>
    <row r="187" spans="1:72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</row>
    <row r="188" spans="1:72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</row>
    <row r="189" spans="1:72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</row>
    <row r="190" spans="1:72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</row>
    <row r="191" spans="1:72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</row>
    <row r="192" spans="1:72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</row>
    <row r="193" spans="1:72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</row>
    <row r="194" spans="1:72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</row>
    <row r="195" spans="1:72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</row>
    <row r="196" spans="1:72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</row>
    <row r="197" spans="1:72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</row>
    <row r="198" spans="1:72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</row>
    <row r="199" spans="1:72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</row>
    <row r="200" spans="1:72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</row>
    <row r="201" spans="1:72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</row>
    <row r="202" spans="1:72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</row>
    <row r="203" spans="1:72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</row>
    <row r="204" spans="1:72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</row>
    <row r="205" spans="1:72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</row>
    <row r="206" spans="1:72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</row>
    <row r="207" spans="1:72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</row>
    <row r="208" spans="1:72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</row>
    <row r="209" spans="1:72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</row>
    <row r="210" spans="1:72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</row>
    <row r="211" spans="1:72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</row>
    <row r="212" spans="1:72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</row>
    <row r="213" spans="1:72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</row>
    <row r="214" spans="1:72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</row>
    <row r="215" spans="1:72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</row>
    <row r="216" spans="1:72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</row>
    <row r="217" spans="1:72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</row>
    <row r="218" spans="1:72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</row>
    <row r="219" spans="1:72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</row>
    <row r="220" spans="1:72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</row>
    <row r="221" spans="1:72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</row>
    <row r="222" spans="1:72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</row>
    <row r="223" spans="1:72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</row>
    <row r="224" spans="1:72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</row>
    <row r="225" spans="1:72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</row>
    <row r="226" spans="1:72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</row>
    <row r="227" spans="1:72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</row>
    <row r="228" spans="1:72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</row>
    <row r="229" spans="1:72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</row>
    <row r="230" spans="1:72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</row>
    <row r="231" spans="1:72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</row>
    <row r="232" spans="1:72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</row>
    <row r="233" spans="1:72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</row>
    <row r="234" spans="1:72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</row>
    <row r="235" spans="1:72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</row>
    <row r="236" spans="1:72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</row>
    <row r="237" spans="1:72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</row>
    <row r="238" spans="1:72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</row>
    <row r="239" spans="1:72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</row>
    <row r="240" spans="1:72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</row>
    <row r="241" spans="1:72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</row>
    <row r="242" spans="1:72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</row>
    <row r="243" spans="1:72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</row>
    <row r="244" spans="1:72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</row>
    <row r="245" spans="1:72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</row>
    <row r="246" spans="1:72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</row>
    <row r="247" spans="1:72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</row>
    <row r="248" spans="1:72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</row>
    <row r="249" spans="1:72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</row>
    <row r="250" spans="1:72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</row>
    <row r="251" spans="1:72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</row>
    <row r="252" spans="1:72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</row>
    <row r="253" spans="1:72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</row>
    <row r="254" spans="1:72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</row>
    <row r="255" spans="1:72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</row>
    <row r="256" spans="1:72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</row>
    <row r="257" spans="1:72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</row>
    <row r="258" spans="1:72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</row>
    <row r="259" spans="1:72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</row>
    <row r="260" spans="1:72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</row>
    <row r="261" spans="1:72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</row>
    <row r="262" spans="1:72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</row>
    <row r="263" spans="1:72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</row>
    <row r="264" spans="1:72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</row>
    <row r="265" spans="1:72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</row>
    <row r="266" spans="1:72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</row>
    <row r="267" spans="1:72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</row>
    <row r="268" spans="1:72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</row>
    <row r="269" spans="1:72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</row>
    <row r="270" spans="1:72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</row>
    <row r="271" spans="1:72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</row>
    <row r="272" spans="1:72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</row>
    <row r="273" spans="1:72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</row>
    <row r="274" spans="1:72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</row>
    <row r="275" spans="1:72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</row>
    <row r="276" spans="1:72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</row>
    <row r="277" spans="1:72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</row>
    <row r="278" spans="1:72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</row>
    <row r="279" spans="1:72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</row>
    <row r="280" spans="1:72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</row>
    <row r="281" spans="1:72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</row>
    <row r="282" spans="1:72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</row>
    <row r="283" spans="1:72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</row>
    <row r="284" spans="1:72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</row>
    <row r="285" spans="1:72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</row>
    <row r="286" spans="1:72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</row>
    <row r="287" spans="1:72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</row>
    <row r="288" spans="1:72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</row>
    <row r="289" spans="1:72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</row>
    <row r="290" spans="1:72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</row>
    <row r="291" spans="1:72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</row>
    <row r="292" spans="1:72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</row>
    <row r="293" spans="1:72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</row>
    <row r="294" spans="1:72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</row>
    <row r="295" spans="1:72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</row>
    <row r="296" spans="1:72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</row>
    <row r="297" spans="1:72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</row>
    <row r="298" spans="1:72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</row>
    <row r="299" spans="1:72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</row>
    <row r="300" spans="1:72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</row>
    <row r="301" spans="1:72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</row>
    <row r="302" spans="1:72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</row>
    <row r="303" spans="1:72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</row>
    <row r="304" spans="1:72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</row>
    <row r="305" spans="1:72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</row>
    <row r="306" spans="1:72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</row>
    <row r="307" spans="1:72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</row>
    <row r="308" spans="1:72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</row>
    <row r="309" spans="1:72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</row>
    <row r="310" spans="1:72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</row>
    <row r="311" spans="1:72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</row>
    <row r="312" spans="1:72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</row>
    <row r="313" spans="1:72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</row>
    <row r="314" spans="1:72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</row>
    <row r="315" spans="1:72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</row>
    <row r="316" spans="1:72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</row>
    <row r="317" spans="1:72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</row>
    <row r="318" spans="1:72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</row>
    <row r="319" spans="1:72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</row>
    <row r="320" spans="1:72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</row>
    <row r="321" spans="1:72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</row>
    <row r="322" spans="1:72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</row>
    <row r="323" spans="1:72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</row>
    <row r="324" spans="1:72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</row>
    <row r="325" spans="1:72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</row>
    <row r="326" spans="1:72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</row>
    <row r="327" spans="1:72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</row>
    <row r="328" spans="1:72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</row>
    <row r="329" spans="1:72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</row>
    <row r="330" spans="1:72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</row>
    <row r="331" spans="1:72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</row>
    <row r="332" spans="1:72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</row>
    <row r="333" spans="1:72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</row>
    <row r="334" spans="1:72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</row>
    <row r="335" spans="1:72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</row>
    <row r="336" spans="1:72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</row>
    <row r="337" spans="1:72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</row>
  </sheetData>
  <mergeCells count="8">
    <mergeCell ref="A17:A20"/>
    <mergeCell ref="B17:B20"/>
    <mergeCell ref="D17:D20"/>
    <mergeCell ref="Z17:Z20"/>
    <mergeCell ref="F3:G3"/>
    <mergeCell ref="H3:H4"/>
    <mergeCell ref="A3:A4"/>
    <mergeCell ref="B3:E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"/>
  <sheetViews>
    <sheetView topLeftCell="H10" workbookViewId="0">
      <selection activeCell="J18" sqref="J18:J31"/>
    </sheetView>
  </sheetViews>
  <sheetFormatPr defaultRowHeight="15" x14ac:dyDescent="0.25"/>
  <cols>
    <col min="1" max="1" width="20.85546875" customWidth="1"/>
    <col min="2" max="2" width="15" bestFit="1" customWidth="1"/>
    <col min="3" max="3" width="14.28515625" customWidth="1"/>
    <col min="4" max="4" width="13.7109375" customWidth="1"/>
    <col min="5" max="5" width="13.5703125" customWidth="1"/>
    <col min="6" max="6" width="14.85546875" customWidth="1"/>
    <col min="7" max="7" width="14.42578125" customWidth="1"/>
    <col min="8" max="8" width="13.7109375" customWidth="1"/>
    <col min="9" max="9" width="13.5703125" customWidth="1"/>
  </cols>
  <sheetData>
    <row r="2" spans="1:17" x14ac:dyDescent="0.25">
      <c r="A2" s="101" t="s">
        <v>12</v>
      </c>
      <c r="B2" s="103"/>
      <c r="C2" s="104"/>
      <c r="D2" s="105">
        <v>2012</v>
      </c>
      <c r="E2" s="106"/>
      <c r="F2" s="106"/>
      <c r="G2" s="106"/>
      <c r="H2" s="106"/>
      <c r="I2" s="32"/>
      <c r="J2" s="95">
        <v>2013</v>
      </c>
      <c r="K2" s="96"/>
      <c r="L2" s="97"/>
      <c r="M2" s="97"/>
      <c r="N2" s="97"/>
      <c r="O2" s="97"/>
      <c r="P2" s="98"/>
      <c r="Q2" s="99" t="s">
        <v>62</v>
      </c>
    </row>
    <row r="3" spans="1:17" x14ac:dyDescent="0.25">
      <c r="A3" s="101"/>
      <c r="B3" s="1" t="s">
        <v>2</v>
      </c>
      <c r="C3" s="1" t="s">
        <v>62</v>
      </c>
      <c r="D3" s="2" t="s">
        <v>3</v>
      </c>
      <c r="E3" s="1" t="s">
        <v>62</v>
      </c>
      <c r="F3" s="2" t="s">
        <v>0</v>
      </c>
      <c r="G3" s="1" t="s">
        <v>62</v>
      </c>
      <c r="H3" s="3" t="s">
        <v>1</v>
      </c>
      <c r="I3" s="1" t="s">
        <v>62</v>
      </c>
      <c r="J3" s="1" t="s">
        <v>2</v>
      </c>
      <c r="K3" s="1" t="s">
        <v>62</v>
      </c>
      <c r="L3" s="6" t="s">
        <v>3</v>
      </c>
      <c r="M3" s="1" t="s">
        <v>62</v>
      </c>
      <c r="N3" s="7" t="s">
        <v>0</v>
      </c>
      <c r="O3" s="1" t="s">
        <v>62</v>
      </c>
      <c r="P3" s="7" t="s">
        <v>1</v>
      </c>
      <c r="Q3" s="100"/>
    </row>
    <row r="4" spans="1:17" ht="43.5" customHeight="1" x14ac:dyDescent="0.25">
      <c r="A4" s="14" t="s">
        <v>11</v>
      </c>
      <c r="B4" s="16">
        <v>3542.42</v>
      </c>
      <c r="C4" s="36">
        <v>1811.16</v>
      </c>
      <c r="D4" s="15">
        <v>2845.07</v>
      </c>
      <c r="E4" s="35">
        <v>1415.85</v>
      </c>
      <c r="F4" s="15">
        <v>3112.4</v>
      </c>
      <c r="G4" s="33">
        <v>1082.4100000000001</v>
      </c>
      <c r="H4" s="20">
        <v>3054.34</v>
      </c>
      <c r="I4" s="33">
        <v>1410.94</v>
      </c>
      <c r="J4" s="16">
        <v>2925.49</v>
      </c>
      <c r="K4" s="38">
        <v>1501.57</v>
      </c>
      <c r="L4" s="15">
        <v>2897.78</v>
      </c>
      <c r="M4" s="40">
        <v>1239.7</v>
      </c>
      <c r="N4" s="30">
        <v>3006.21</v>
      </c>
      <c r="O4" s="42">
        <v>1074.2</v>
      </c>
      <c r="P4" s="22">
        <v>2952.62</v>
      </c>
      <c r="Q4">
        <v>1235.8</v>
      </c>
    </row>
    <row r="5" spans="1:17" ht="24.75" customHeight="1" x14ac:dyDescent="0.25">
      <c r="A5" s="14" t="s">
        <v>4</v>
      </c>
      <c r="B5" s="16">
        <v>936.44</v>
      </c>
      <c r="C5" s="36">
        <v>56940.73</v>
      </c>
      <c r="D5" s="15">
        <v>1006.59</v>
      </c>
      <c r="E5" s="35">
        <v>58690.18</v>
      </c>
      <c r="F5" s="15">
        <v>1041.3399999999999</v>
      </c>
      <c r="G5" s="33">
        <v>58497.41</v>
      </c>
      <c r="H5" s="20">
        <v>1010.19</v>
      </c>
      <c r="I5" s="33">
        <v>65367.95</v>
      </c>
      <c r="J5" s="16">
        <v>1092.06</v>
      </c>
      <c r="K5" s="38">
        <v>63889.91</v>
      </c>
      <c r="L5" s="15">
        <v>1057.1300000000001</v>
      </c>
      <c r="M5" s="40">
        <v>61109.05</v>
      </c>
      <c r="N5" s="30">
        <v>1014.59</v>
      </c>
      <c r="O5" s="42">
        <v>63213</v>
      </c>
      <c r="P5" s="22">
        <v>922.55</v>
      </c>
      <c r="Q5">
        <v>61704.85</v>
      </c>
    </row>
    <row r="6" spans="1:17" ht="52.5" customHeight="1" x14ac:dyDescent="0.25">
      <c r="A6" s="14" t="s">
        <v>5</v>
      </c>
      <c r="B6" s="16">
        <v>937.1</v>
      </c>
      <c r="C6" s="36">
        <v>32736.48</v>
      </c>
      <c r="D6" s="15">
        <v>1007.08</v>
      </c>
      <c r="E6" s="35">
        <v>27902.9</v>
      </c>
      <c r="F6" s="15">
        <v>1056.47</v>
      </c>
      <c r="G6" s="33">
        <v>30867.63</v>
      </c>
      <c r="H6" s="20">
        <v>1188.3</v>
      </c>
      <c r="I6" s="33">
        <v>26183.56</v>
      </c>
      <c r="J6" s="16">
        <v>1110.6400000000001</v>
      </c>
      <c r="K6" s="38">
        <v>30341.84</v>
      </c>
      <c r="L6" s="15">
        <v>1079.24</v>
      </c>
      <c r="M6" s="40">
        <v>28981.51</v>
      </c>
      <c r="N6" s="30">
        <v>1061.26</v>
      </c>
      <c r="O6" s="42">
        <v>30301.3</v>
      </c>
      <c r="P6" s="22">
        <v>1035.52</v>
      </c>
      <c r="Q6">
        <v>32755.33</v>
      </c>
    </row>
    <row r="7" spans="1:17" ht="49.5" customHeight="1" x14ac:dyDescent="0.25">
      <c r="A7" s="14" t="s">
        <v>6</v>
      </c>
      <c r="B7" s="16">
        <v>1025.92</v>
      </c>
      <c r="C7" s="36">
        <v>89802.18</v>
      </c>
      <c r="D7" s="15">
        <v>1109.1400000000001</v>
      </c>
      <c r="E7" s="35">
        <v>83686.95</v>
      </c>
      <c r="F7" s="15">
        <v>1232.5</v>
      </c>
      <c r="G7" s="33">
        <v>74252.52</v>
      </c>
      <c r="H7" s="20">
        <v>1267.23</v>
      </c>
      <c r="I7" s="33">
        <v>78070.559999999998</v>
      </c>
      <c r="J7" s="16">
        <v>1289.6300000000001</v>
      </c>
      <c r="K7" s="38">
        <v>83433.289999999994</v>
      </c>
      <c r="L7" s="15">
        <v>1279.73</v>
      </c>
      <c r="M7" s="40">
        <v>84063.05</v>
      </c>
      <c r="N7" s="30">
        <v>1176</v>
      </c>
      <c r="O7" s="42">
        <v>80443.399999999994</v>
      </c>
      <c r="P7" s="22">
        <v>1115.0999999999999</v>
      </c>
      <c r="Q7">
        <v>80367.929999999993</v>
      </c>
    </row>
    <row r="8" spans="1:17" ht="52.5" customHeight="1" x14ac:dyDescent="0.25">
      <c r="A8" s="14" t="s">
        <v>7</v>
      </c>
      <c r="B8" s="16">
        <v>1052.9100000000001</v>
      </c>
      <c r="C8" s="36">
        <v>5784.21</v>
      </c>
      <c r="D8" s="15">
        <v>1143.32</v>
      </c>
      <c r="E8" s="35">
        <v>7462.96</v>
      </c>
      <c r="F8" s="15">
        <v>1198.8499999999999</v>
      </c>
      <c r="G8" s="33">
        <v>14605.91</v>
      </c>
      <c r="H8" s="20">
        <v>1229.8599999999999</v>
      </c>
      <c r="I8" s="33">
        <v>9062.73</v>
      </c>
      <c r="J8" s="16">
        <v>1294.6300000000001</v>
      </c>
      <c r="K8" s="38">
        <v>3211.2</v>
      </c>
      <c r="L8" s="15">
        <v>1321.38</v>
      </c>
      <c r="M8" s="40">
        <v>9485.07</v>
      </c>
      <c r="N8" s="30">
        <v>1346.65</v>
      </c>
      <c r="O8" s="42">
        <v>18329.8</v>
      </c>
      <c r="P8" s="22">
        <v>1247.47</v>
      </c>
      <c r="Q8">
        <v>9253.51</v>
      </c>
    </row>
    <row r="9" spans="1:17" ht="40.5" customHeight="1" x14ac:dyDescent="0.25">
      <c r="A9" s="14" t="s">
        <v>8</v>
      </c>
      <c r="B9" s="16">
        <v>1758.8</v>
      </c>
      <c r="C9" s="36">
        <v>1522.86</v>
      </c>
      <c r="D9" s="15">
        <v>1892.38</v>
      </c>
      <c r="E9" s="35">
        <v>1791.27</v>
      </c>
      <c r="F9" s="15">
        <v>1950.53</v>
      </c>
      <c r="G9" s="33">
        <v>1883.76</v>
      </c>
      <c r="H9" s="20">
        <v>1996.44</v>
      </c>
      <c r="I9" s="33">
        <v>2417.27</v>
      </c>
      <c r="J9" s="16">
        <v>2048.41</v>
      </c>
      <c r="K9" s="38">
        <v>2208.91</v>
      </c>
      <c r="L9" s="15">
        <v>1895.19</v>
      </c>
      <c r="M9" s="40">
        <v>2100.7600000000002</v>
      </c>
      <c r="N9" s="30">
        <v>1942.32</v>
      </c>
      <c r="O9" s="42">
        <v>1975.2</v>
      </c>
      <c r="P9" s="22">
        <v>2067.59</v>
      </c>
      <c r="Q9">
        <v>2652.36</v>
      </c>
    </row>
    <row r="10" spans="1:17" ht="43.5" customHeight="1" x14ac:dyDescent="0.25">
      <c r="A10" s="14" t="s">
        <v>9</v>
      </c>
      <c r="B10" s="16">
        <v>2742.12</v>
      </c>
      <c r="C10" s="36">
        <v>19553.22</v>
      </c>
      <c r="D10" s="15">
        <v>2567.6999999999998</v>
      </c>
      <c r="E10" s="35">
        <v>18181.37</v>
      </c>
      <c r="F10" s="15">
        <v>3053.31</v>
      </c>
      <c r="G10" s="33">
        <v>17751.18</v>
      </c>
      <c r="H10" s="20">
        <v>2665.32</v>
      </c>
      <c r="I10" s="33">
        <v>20905.04</v>
      </c>
      <c r="J10" s="16">
        <v>2301.87</v>
      </c>
      <c r="K10" s="38">
        <v>21429.11</v>
      </c>
      <c r="L10" s="15">
        <v>2521.08</v>
      </c>
      <c r="M10" s="40">
        <v>20334.89</v>
      </c>
      <c r="N10" s="30">
        <v>2831.61</v>
      </c>
      <c r="O10" s="42">
        <v>19255.8</v>
      </c>
      <c r="P10" s="22">
        <v>2683.54</v>
      </c>
      <c r="Q10">
        <v>20740</v>
      </c>
    </row>
    <row r="11" spans="1:17" ht="48" customHeight="1" thickBot="1" x14ac:dyDescent="0.3">
      <c r="A11" s="17" t="s">
        <v>10</v>
      </c>
      <c r="B11" s="19">
        <v>2186.65</v>
      </c>
      <c r="C11" s="36">
        <v>90.35</v>
      </c>
      <c r="D11" s="18">
        <v>2258.96</v>
      </c>
      <c r="E11" s="35">
        <v>139.84</v>
      </c>
      <c r="F11" s="18">
        <v>2187.56</v>
      </c>
      <c r="G11" s="33">
        <v>131.34</v>
      </c>
      <c r="H11" s="21">
        <v>2572.7399999999998</v>
      </c>
      <c r="I11" s="33">
        <v>154.97999999999999</v>
      </c>
      <c r="J11" s="19">
        <v>2696.25</v>
      </c>
      <c r="K11" s="38">
        <v>143.63999999999999</v>
      </c>
      <c r="L11" s="18">
        <v>2549.16</v>
      </c>
      <c r="M11" s="40">
        <v>120.76</v>
      </c>
      <c r="N11" s="31">
        <v>2527.2399999999998</v>
      </c>
      <c r="O11" s="42">
        <v>138.38999999999999</v>
      </c>
      <c r="P11" s="23">
        <v>2772.33</v>
      </c>
      <c r="Q11">
        <v>151.08000000000001</v>
      </c>
    </row>
    <row r="12" spans="1:17" ht="16.5" thickTop="1" thickBot="1" x14ac:dyDescent="0.3">
      <c r="C12" s="37">
        <f>SUM(C4:C11)</f>
        <v>208241.18999999997</v>
      </c>
      <c r="E12" s="34">
        <f>SUM(E4:E11)</f>
        <v>199271.31999999998</v>
      </c>
      <c r="G12" s="34">
        <f>SUM(G4:G11)</f>
        <v>199072.16000000003</v>
      </c>
      <c r="I12" s="34">
        <f>SUM(I4:I11)</f>
        <v>203573.03000000003</v>
      </c>
      <c r="K12" s="39">
        <f>SUM(K4:K11)</f>
        <v>206159.47000000003</v>
      </c>
      <c r="M12" s="41">
        <f>SUM(M4:M11)</f>
        <v>207434.79000000004</v>
      </c>
      <c r="O12" s="43">
        <f>SUM(O4:O11)</f>
        <v>214731.09</v>
      </c>
      <c r="Q12" s="44">
        <v>208860.86</v>
      </c>
    </row>
    <row r="14" spans="1:17" x14ac:dyDescent="0.25">
      <c r="B14" s="102">
        <v>2012</v>
      </c>
      <c r="C14" s="102"/>
      <c r="D14" s="102"/>
      <c r="E14" s="102"/>
      <c r="F14" s="102">
        <v>2013</v>
      </c>
      <c r="G14" s="102"/>
      <c r="H14" s="102"/>
      <c r="I14" s="102"/>
      <c r="J14" s="15">
        <v>2014</v>
      </c>
    </row>
    <row r="15" spans="1:17" x14ac:dyDescent="0.25">
      <c r="A15" s="101" t="s">
        <v>12</v>
      </c>
      <c r="B15" s="45" t="s">
        <v>2</v>
      </c>
      <c r="C15" t="s">
        <v>3</v>
      </c>
      <c r="D15" t="s">
        <v>0</v>
      </c>
      <c r="E15" t="s">
        <v>1</v>
      </c>
      <c r="F15" s="45" t="s">
        <v>2</v>
      </c>
      <c r="G15" t="s">
        <v>3</v>
      </c>
      <c r="H15" t="s">
        <v>0</v>
      </c>
      <c r="I15" t="s">
        <v>1</v>
      </c>
    </row>
    <row r="16" spans="1:17" x14ac:dyDescent="0.25">
      <c r="A16" s="101"/>
    </row>
    <row r="17" spans="1:25" ht="24" x14ac:dyDescent="0.25">
      <c r="A17" s="14" t="s">
        <v>11</v>
      </c>
      <c r="B17" s="46">
        <f>B4*C4</f>
        <v>6415889.4072000002</v>
      </c>
      <c r="C17" s="46">
        <f>D4*E4</f>
        <v>4028192.3594999998</v>
      </c>
      <c r="D17" s="46">
        <f>F4*G4</f>
        <v>3368892.8840000005</v>
      </c>
      <c r="E17" s="46">
        <f t="shared" ref="E17:E24" si="0">G4*H4</f>
        <v>3306048.1594000002</v>
      </c>
      <c r="F17" s="46">
        <f>J4*K4</f>
        <v>4392828.0192999998</v>
      </c>
      <c r="G17" s="46">
        <f>L4*M4</f>
        <v>3592377.8660000004</v>
      </c>
      <c r="H17" s="46">
        <f>N4*O4</f>
        <v>3229270.7820000001</v>
      </c>
      <c r="I17" s="46">
        <f>P4*Q4</f>
        <v>3648847.7959999996</v>
      </c>
    </row>
    <row r="18" spans="1:25" ht="48" x14ac:dyDescent="0.25">
      <c r="A18" s="14" t="s">
        <v>4</v>
      </c>
      <c r="B18" s="46">
        <f t="shared" ref="B18:B24" si="1">B5*C5</f>
        <v>53321577.201200008</v>
      </c>
      <c r="C18" s="46">
        <f t="shared" ref="C18:C24" si="2">D5*E5</f>
        <v>59076948.286200002</v>
      </c>
      <c r="D18" s="46">
        <f t="shared" ref="D18:D24" si="3">F5*G5</f>
        <v>60915692.929399997</v>
      </c>
      <c r="E18" s="46">
        <f t="shared" si="0"/>
        <v>59093498.607900009</v>
      </c>
      <c r="F18" s="46">
        <f t="shared" ref="F18:F24" si="4">J5*K5</f>
        <v>69771615.114600003</v>
      </c>
      <c r="G18" s="46">
        <f t="shared" ref="G18:G24" si="5">L5*M5</f>
        <v>64600210.026500009</v>
      </c>
      <c r="H18" s="46">
        <f t="shared" ref="H18:H24" si="6">N5*O5</f>
        <v>64135277.670000002</v>
      </c>
      <c r="I18" s="46">
        <f t="shared" ref="I18:I24" si="7">P5*Q5</f>
        <v>56925809.367499992</v>
      </c>
    </row>
    <row r="19" spans="1:25" ht="48" x14ac:dyDescent="0.25">
      <c r="A19" s="14" t="s">
        <v>5</v>
      </c>
      <c r="B19" s="46">
        <f t="shared" si="1"/>
        <v>30677355.408</v>
      </c>
      <c r="C19" s="46">
        <f t="shared" si="2"/>
        <v>28100452.532000002</v>
      </c>
      <c r="D19" s="46">
        <f t="shared" si="3"/>
        <v>32610725.066100001</v>
      </c>
      <c r="E19" s="46">
        <f t="shared" si="0"/>
        <v>36680004.729000002</v>
      </c>
      <c r="F19" s="46">
        <f t="shared" si="4"/>
        <v>33698861.177600004</v>
      </c>
      <c r="G19" s="46">
        <f t="shared" si="5"/>
        <v>31278004.852399997</v>
      </c>
      <c r="H19" s="46">
        <f t="shared" si="6"/>
        <v>32157557.638</v>
      </c>
      <c r="I19" s="46">
        <f t="shared" si="7"/>
        <v>33918799.321599998</v>
      </c>
    </row>
    <row r="20" spans="1:25" ht="27.75" customHeight="1" x14ac:dyDescent="0.25">
      <c r="A20" s="14" t="s">
        <v>6</v>
      </c>
      <c r="B20" s="46">
        <f t="shared" si="1"/>
        <v>92129852.505600005</v>
      </c>
      <c r="C20" s="46">
        <f t="shared" si="2"/>
        <v>92820543.723000005</v>
      </c>
      <c r="D20" s="46">
        <f t="shared" si="3"/>
        <v>91516230.900000006</v>
      </c>
      <c r="E20" s="46">
        <f t="shared" si="0"/>
        <v>94095020.91960001</v>
      </c>
      <c r="F20" s="46">
        <f t="shared" si="4"/>
        <v>107598073.7827</v>
      </c>
      <c r="G20" s="46">
        <f t="shared" si="5"/>
        <v>107578006.9765</v>
      </c>
      <c r="H20" s="46">
        <f t="shared" si="6"/>
        <v>94601438.399999991</v>
      </c>
      <c r="I20" s="46">
        <f t="shared" si="7"/>
        <v>89618278.742999986</v>
      </c>
    </row>
    <row r="21" spans="1:25" ht="30.75" customHeight="1" x14ac:dyDescent="0.25">
      <c r="A21" s="14" t="s">
        <v>7</v>
      </c>
      <c r="B21" s="46">
        <f t="shared" si="1"/>
        <v>6090252.5511000007</v>
      </c>
      <c r="C21" s="46">
        <f t="shared" si="2"/>
        <v>8532551.4271999989</v>
      </c>
      <c r="D21" s="46">
        <f t="shared" si="3"/>
        <v>17510295.203499999</v>
      </c>
      <c r="E21" s="46">
        <f t="shared" si="0"/>
        <v>17963224.472599998</v>
      </c>
      <c r="F21" s="46">
        <f t="shared" si="4"/>
        <v>4157315.8560000001</v>
      </c>
      <c r="G21" s="46">
        <f t="shared" si="5"/>
        <v>12533381.796600001</v>
      </c>
      <c r="H21" s="46">
        <f t="shared" si="6"/>
        <v>24683825.170000002</v>
      </c>
      <c r="I21" s="46">
        <f t="shared" si="7"/>
        <v>11543476.1197</v>
      </c>
    </row>
    <row r="22" spans="1:25" ht="36" x14ac:dyDescent="0.25">
      <c r="A22" s="14" t="s">
        <v>8</v>
      </c>
      <c r="B22" s="46">
        <f t="shared" si="1"/>
        <v>2678406.1679999996</v>
      </c>
      <c r="C22" s="46">
        <f t="shared" si="2"/>
        <v>3389763.5226000003</v>
      </c>
      <c r="D22" s="46">
        <f t="shared" si="3"/>
        <v>3674330.3928</v>
      </c>
      <c r="E22" s="46">
        <f t="shared" si="0"/>
        <v>3760813.8144</v>
      </c>
      <c r="F22" s="46">
        <f t="shared" si="4"/>
        <v>4524753.3330999995</v>
      </c>
      <c r="G22" s="46">
        <f t="shared" si="5"/>
        <v>3981339.3444000008</v>
      </c>
      <c r="H22" s="46">
        <f t="shared" si="6"/>
        <v>3836470.4640000002</v>
      </c>
      <c r="I22" s="46">
        <f t="shared" si="7"/>
        <v>5483993.0124000004</v>
      </c>
    </row>
    <row r="23" spans="1:25" ht="36" x14ac:dyDescent="0.25">
      <c r="A23" s="14" t="s">
        <v>9</v>
      </c>
      <c r="B23" s="46">
        <f t="shared" si="1"/>
        <v>53617275.626400001</v>
      </c>
      <c r="C23" s="46">
        <f t="shared" si="2"/>
        <v>46684303.748999991</v>
      </c>
      <c r="D23" s="46">
        <f t="shared" si="3"/>
        <v>54199855.4058</v>
      </c>
      <c r="E23" s="46">
        <f t="shared" si="0"/>
        <v>47312575.077600002</v>
      </c>
      <c r="F23" s="46">
        <f t="shared" si="4"/>
        <v>49327025.435699999</v>
      </c>
      <c r="G23" s="46">
        <f t="shared" si="5"/>
        <v>51265884.481199995</v>
      </c>
      <c r="H23" s="46">
        <f t="shared" si="6"/>
        <v>54524915.838</v>
      </c>
      <c r="I23" s="46">
        <f t="shared" si="7"/>
        <v>55656619.600000001</v>
      </c>
    </row>
    <row r="24" spans="1:25" ht="37.5" customHeight="1" thickBot="1" x14ac:dyDescent="0.3">
      <c r="A24" s="17" t="s">
        <v>10</v>
      </c>
      <c r="B24" s="46">
        <f t="shared" si="1"/>
        <v>197563.82749999998</v>
      </c>
      <c r="C24" s="46">
        <f t="shared" si="2"/>
        <v>315892.96640000003</v>
      </c>
      <c r="D24" s="46">
        <f t="shared" si="3"/>
        <v>287314.13040000002</v>
      </c>
      <c r="E24" s="46">
        <f t="shared" si="0"/>
        <v>337903.6716</v>
      </c>
      <c r="F24" s="46">
        <f t="shared" si="4"/>
        <v>387289.35</v>
      </c>
      <c r="G24" s="46">
        <f t="shared" si="5"/>
        <v>307836.56160000002</v>
      </c>
      <c r="H24" s="46">
        <f t="shared" si="6"/>
        <v>349744.74359999993</v>
      </c>
      <c r="I24" s="46">
        <f t="shared" si="7"/>
        <v>418843.6164</v>
      </c>
    </row>
    <row r="25" spans="1:25" ht="15.75" thickTop="1" x14ac:dyDescent="0.25">
      <c r="B25" s="46">
        <f>SUM(B17:B24)</f>
        <v>245128172.69500002</v>
      </c>
      <c r="C25" s="46">
        <f t="shared" ref="C25:I25" si="8">SUM(C17:C24)</f>
        <v>242948648.56589997</v>
      </c>
      <c r="D25" s="46">
        <f t="shared" si="8"/>
        <v>264083336.912</v>
      </c>
      <c r="E25" s="46">
        <f t="shared" si="8"/>
        <v>262549089.45210004</v>
      </c>
      <c r="F25" s="46">
        <f t="shared" si="8"/>
        <v>273857762.06900001</v>
      </c>
      <c r="G25" s="46">
        <f t="shared" si="8"/>
        <v>275137041.90520006</v>
      </c>
      <c r="H25" s="46">
        <f t="shared" si="8"/>
        <v>277518500.70560002</v>
      </c>
      <c r="I25" s="46">
        <f t="shared" si="8"/>
        <v>257214667.57659996</v>
      </c>
    </row>
    <row r="28" spans="1:25" x14ac:dyDescent="0.25">
      <c r="A28" t="s">
        <v>63</v>
      </c>
      <c r="B28" s="47">
        <f>SUM(B25:E25)</f>
        <v>1014709247.625</v>
      </c>
      <c r="E28" t="s">
        <v>63</v>
      </c>
      <c r="F28" s="47">
        <f>SUM(F25:I25)</f>
        <v>1083727972.2564001</v>
      </c>
    </row>
    <row r="29" spans="1:25" x14ac:dyDescent="0.25">
      <c r="A29" t="s">
        <v>64</v>
      </c>
      <c r="B29" s="46">
        <f>SUM(B18:E18)</f>
        <v>232407717.02470005</v>
      </c>
      <c r="E29" t="s">
        <v>64</v>
      </c>
      <c r="F29" s="46">
        <f>SUM(F18:I18)</f>
        <v>255432912.17860001</v>
      </c>
    </row>
    <row r="32" spans="1:25" ht="33.75" x14ac:dyDescent="0.25">
      <c r="A32" s="86" t="s">
        <v>13</v>
      </c>
      <c r="B32" s="89" t="s">
        <v>14</v>
      </c>
      <c r="C32" s="10" t="s">
        <v>15</v>
      </c>
      <c r="D32" s="89" t="s">
        <v>17</v>
      </c>
      <c r="E32" s="10" t="s">
        <v>18</v>
      </c>
      <c r="F32" s="10" t="s">
        <v>22</v>
      </c>
      <c r="G32" s="10" t="s">
        <v>18</v>
      </c>
      <c r="H32" s="10" t="s">
        <v>25</v>
      </c>
      <c r="I32" s="10" t="s">
        <v>27</v>
      </c>
      <c r="J32" s="10" t="s">
        <v>25</v>
      </c>
      <c r="K32" s="10" t="s">
        <v>30</v>
      </c>
      <c r="L32" s="10" t="s">
        <v>30</v>
      </c>
      <c r="M32" s="10" t="s">
        <v>30</v>
      </c>
      <c r="N32" s="10" t="s">
        <v>33</v>
      </c>
      <c r="O32" s="10" t="s">
        <v>35</v>
      </c>
      <c r="P32" s="10" t="s">
        <v>35</v>
      </c>
      <c r="Q32" s="10" t="s">
        <v>38</v>
      </c>
      <c r="R32" s="10" t="s">
        <v>38</v>
      </c>
      <c r="S32" s="10" t="s">
        <v>38</v>
      </c>
      <c r="T32" s="10" t="s">
        <v>42</v>
      </c>
      <c r="U32" s="10" t="s">
        <v>43</v>
      </c>
      <c r="V32" s="10" t="s">
        <v>42</v>
      </c>
      <c r="W32" s="10" t="s">
        <v>66</v>
      </c>
      <c r="X32" s="10" t="s">
        <v>68</v>
      </c>
      <c r="Y32" s="89" t="s">
        <v>70</v>
      </c>
    </row>
    <row r="33" spans="1:25" ht="33.75" x14ac:dyDescent="0.25">
      <c r="A33" s="87"/>
      <c r="B33" s="90"/>
      <c r="C33" s="8" t="s">
        <v>16</v>
      </c>
      <c r="D33" s="90"/>
      <c r="E33" s="8" t="s">
        <v>19</v>
      </c>
      <c r="F33" s="8" t="s">
        <v>20</v>
      </c>
      <c r="G33" s="8" t="s">
        <v>19</v>
      </c>
      <c r="H33" s="8" t="s">
        <v>26</v>
      </c>
      <c r="I33" s="8" t="s">
        <v>28</v>
      </c>
      <c r="J33" s="8" t="s">
        <v>29</v>
      </c>
      <c r="K33" s="8" t="s">
        <v>26</v>
      </c>
      <c r="L33" s="8" t="s">
        <v>31</v>
      </c>
      <c r="M33" s="8" t="s">
        <v>32</v>
      </c>
      <c r="N33" s="8" t="s">
        <v>34</v>
      </c>
      <c r="O33" s="8" t="s">
        <v>36</v>
      </c>
      <c r="P33" s="8" t="s">
        <v>37</v>
      </c>
      <c r="Q33" s="8" t="s">
        <v>39</v>
      </c>
      <c r="R33" s="8" t="s">
        <v>40</v>
      </c>
      <c r="S33" s="8" t="s">
        <v>41</v>
      </c>
      <c r="T33" s="8" t="s">
        <v>39</v>
      </c>
      <c r="U33" s="8" t="s">
        <v>28</v>
      </c>
      <c r="V33" s="8" t="s">
        <v>41</v>
      </c>
      <c r="W33" s="8" t="s">
        <v>67</v>
      </c>
      <c r="X33" s="8" t="s">
        <v>69</v>
      </c>
      <c r="Y33" s="90"/>
    </row>
    <row r="34" spans="1:25" x14ac:dyDescent="0.25">
      <c r="A34" s="87"/>
      <c r="B34" s="90"/>
      <c r="C34" s="8"/>
      <c r="D34" s="90"/>
      <c r="E34" s="8" t="s">
        <v>20</v>
      </c>
      <c r="F34" s="8" t="s">
        <v>23</v>
      </c>
      <c r="G34" s="8" t="s">
        <v>24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0"/>
    </row>
    <row r="35" spans="1:25" x14ac:dyDescent="0.25">
      <c r="A35" s="88"/>
      <c r="B35" s="91"/>
      <c r="C35" s="9"/>
      <c r="D35" s="91"/>
      <c r="E35" s="9" t="s">
        <v>21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1"/>
    </row>
    <row r="36" spans="1:25" ht="33.75" x14ac:dyDescent="0.25">
      <c r="A36" s="11" t="s">
        <v>44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2">
        <v>0</v>
      </c>
    </row>
    <row r="37" spans="1:25" ht="22.5" x14ac:dyDescent="0.25">
      <c r="A37" s="11" t="s">
        <v>45</v>
      </c>
      <c r="B37" s="4" t="s">
        <v>46</v>
      </c>
      <c r="C37" s="4">
        <v>2073.39</v>
      </c>
      <c r="D37" s="4">
        <v>1808.85</v>
      </c>
      <c r="E37" s="4">
        <v>880.78</v>
      </c>
      <c r="F37" s="4">
        <v>1964987.98</v>
      </c>
      <c r="G37" s="4">
        <v>2230.98</v>
      </c>
      <c r="H37" s="4">
        <v>725.95</v>
      </c>
      <c r="I37" s="4">
        <v>2694099.38</v>
      </c>
      <c r="J37" s="4">
        <v>3711.14</v>
      </c>
      <c r="K37" s="4"/>
      <c r="L37" s="4"/>
      <c r="M37" s="4"/>
      <c r="N37" s="4">
        <v>590.39</v>
      </c>
      <c r="O37" s="4">
        <v>1675288.18</v>
      </c>
      <c r="P37" s="4">
        <v>2837.62</v>
      </c>
      <c r="Q37" s="4">
        <v>353.82</v>
      </c>
      <c r="R37" s="4">
        <v>1455408</v>
      </c>
      <c r="S37" s="4">
        <v>4113.46</v>
      </c>
      <c r="T37" s="4">
        <v>281.08</v>
      </c>
      <c r="U37" s="4">
        <v>978497</v>
      </c>
      <c r="V37" s="4">
        <v>3481.2</v>
      </c>
      <c r="W37" s="4">
        <v>2049.09</v>
      </c>
      <c r="X37" s="4">
        <v>2214.59</v>
      </c>
      <c r="Y37" s="12">
        <v>13</v>
      </c>
    </row>
    <row r="38" spans="1:25" ht="33.75" x14ac:dyDescent="0.25">
      <c r="A38" s="11" t="s">
        <v>47</v>
      </c>
      <c r="B38" s="4" t="s">
        <v>48</v>
      </c>
      <c r="C38" s="4">
        <v>9366.11</v>
      </c>
      <c r="D38" s="4">
        <v>50075.43</v>
      </c>
      <c r="E38" s="4">
        <v>4760</v>
      </c>
      <c r="F38" s="4">
        <v>389687.06</v>
      </c>
      <c r="G38" s="4">
        <v>81.87</v>
      </c>
      <c r="H38" s="4"/>
      <c r="I38" s="4"/>
      <c r="J38" s="4"/>
      <c r="K38" s="4"/>
      <c r="L38" s="4"/>
      <c r="M38" s="4"/>
      <c r="N38" s="4">
        <v>12963.67</v>
      </c>
      <c r="O38" s="4">
        <v>10837519.52</v>
      </c>
      <c r="P38" s="4">
        <v>835.99</v>
      </c>
      <c r="Q38" s="4">
        <v>93.2</v>
      </c>
      <c r="R38" s="4">
        <v>350300.48</v>
      </c>
      <c r="S38" s="4">
        <v>3758.59</v>
      </c>
      <c r="T38" s="4">
        <v>462.52</v>
      </c>
      <c r="U38" s="4">
        <v>3013555.5</v>
      </c>
      <c r="V38" s="4">
        <v>6515.51</v>
      </c>
      <c r="W38" s="4">
        <v>40781.9</v>
      </c>
      <c r="X38" s="4">
        <v>9900.26</v>
      </c>
      <c r="Y38" s="12">
        <v>15</v>
      </c>
    </row>
    <row r="39" spans="1:25" ht="22.5" x14ac:dyDescent="0.25">
      <c r="A39" s="11" t="s">
        <v>49</v>
      </c>
      <c r="B39" s="4" t="s">
        <v>50</v>
      </c>
      <c r="C39" s="4">
        <v>2898.75</v>
      </c>
      <c r="D39" s="4">
        <v>8760.4500000000007</v>
      </c>
      <c r="E39" s="4"/>
      <c r="F39" s="4"/>
      <c r="G39" s="4"/>
      <c r="H39" s="4">
        <v>31</v>
      </c>
      <c r="I39" s="4">
        <v>1799639.56</v>
      </c>
      <c r="J39" s="4">
        <v>58052.89</v>
      </c>
      <c r="K39" s="4"/>
      <c r="L39" s="4"/>
      <c r="M39" s="4"/>
      <c r="N39" s="4">
        <v>4667.8</v>
      </c>
      <c r="O39" s="4">
        <v>5113694.29</v>
      </c>
      <c r="P39" s="4">
        <v>1095.53</v>
      </c>
      <c r="Q39" s="4">
        <v>766.33</v>
      </c>
      <c r="R39" s="4">
        <v>881216.05</v>
      </c>
      <c r="S39" s="4">
        <v>1149.92</v>
      </c>
      <c r="T39" s="4">
        <v>521</v>
      </c>
      <c r="U39" s="4">
        <v>2616643.7799999998</v>
      </c>
      <c r="V39" s="4">
        <v>5022.3500000000004</v>
      </c>
      <c r="W39" s="4">
        <v>2846.23</v>
      </c>
      <c r="X39" s="4">
        <v>2888.84</v>
      </c>
      <c r="Y39" s="12">
        <v>9</v>
      </c>
    </row>
    <row r="40" spans="1:25" ht="33.75" x14ac:dyDescent="0.25">
      <c r="A40" s="11" t="s">
        <v>51</v>
      </c>
      <c r="B40" s="4" t="s">
        <v>52</v>
      </c>
      <c r="C40" s="4">
        <v>34395.97</v>
      </c>
      <c r="D40" s="4">
        <v>27733.06</v>
      </c>
      <c r="E40" s="4">
        <v>47220</v>
      </c>
      <c r="F40" s="4">
        <v>415324.24</v>
      </c>
      <c r="G40" s="4">
        <v>8.8000000000000007</v>
      </c>
      <c r="H40" s="4"/>
      <c r="I40" s="4"/>
      <c r="J40" s="4"/>
      <c r="K40" s="4"/>
      <c r="L40" s="4"/>
      <c r="M40" s="4"/>
      <c r="N40" s="4">
        <v>69510.37</v>
      </c>
      <c r="O40" s="4">
        <v>71828334.769999996</v>
      </c>
      <c r="P40" s="4">
        <v>1033.3499999999999</v>
      </c>
      <c r="Q40" s="4">
        <v>2335.4899999999998</v>
      </c>
      <c r="R40" s="4">
        <v>2259841.37</v>
      </c>
      <c r="S40" s="4">
        <v>967.61</v>
      </c>
      <c r="T40" s="4"/>
      <c r="U40" s="4"/>
      <c r="V40" s="4"/>
      <c r="W40" s="4">
        <v>1808.95</v>
      </c>
      <c r="X40" s="4">
        <v>35694.22</v>
      </c>
      <c r="Y40" s="12">
        <v>8</v>
      </c>
    </row>
    <row r="41" spans="1:25" ht="45" x14ac:dyDescent="0.25">
      <c r="A41" s="11" t="s">
        <v>53</v>
      </c>
      <c r="B41" s="4" t="s">
        <v>54</v>
      </c>
      <c r="C41" s="4">
        <v>2150.12</v>
      </c>
      <c r="D41" s="4">
        <v>1186.0899999999999</v>
      </c>
      <c r="E41" s="4">
        <v>4078</v>
      </c>
      <c r="F41" s="4">
        <v>4960682</v>
      </c>
      <c r="G41" s="4">
        <v>1216.45</v>
      </c>
      <c r="H41" s="4"/>
      <c r="I41" s="4"/>
      <c r="J41" s="4"/>
      <c r="K41" s="4"/>
      <c r="L41" s="4"/>
      <c r="M41" s="4"/>
      <c r="N41" s="4">
        <v>4438.43</v>
      </c>
      <c r="O41" s="4">
        <v>5245247.82</v>
      </c>
      <c r="P41" s="4">
        <v>1181.78</v>
      </c>
      <c r="Q41" s="4">
        <v>399.16</v>
      </c>
      <c r="R41" s="4">
        <v>383062.12</v>
      </c>
      <c r="S41" s="4">
        <v>959.67</v>
      </c>
      <c r="T41" s="4"/>
      <c r="U41" s="4"/>
      <c r="V41" s="4"/>
      <c r="W41" s="4">
        <v>433.65</v>
      </c>
      <c r="X41" s="4">
        <v>2142.9699999999998</v>
      </c>
      <c r="Y41" s="12">
        <v>11</v>
      </c>
    </row>
    <row r="42" spans="1:25" ht="22.5" x14ac:dyDescent="0.25">
      <c r="A42" s="11" t="s">
        <v>55</v>
      </c>
      <c r="B42" s="4" t="s">
        <v>56</v>
      </c>
      <c r="C42" s="4">
        <v>1198.19</v>
      </c>
      <c r="D42" s="4">
        <v>16583.419999999998</v>
      </c>
      <c r="E42" s="4"/>
      <c r="F42" s="4"/>
      <c r="G42" s="4"/>
      <c r="H42" s="4"/>
      <c r="I42" s="4"/>
      <c r="J42" s="4"/>
      <c r="K42" s="4"/>
      <c r="L42" s="4"/>
      <c r="M42" s="4"/>
      <c r="N42" s="4">
        <v>99.31</v>
      </c>
      <c r="O42" s="4">
        <v>283706.37</v>
      </c>
      <c r="P42" s="4">
        <v>2856.89</v>
      </c>
      <c r="Q42" s="4">
        <v>16207.01</v>
      </c>
      <c r="R42" s="4">
        <v>93030658</v>
      </c>
      <c r="S42" s="4">
        <v>5740.15</v>
      </c>
      <c r="T42" s="4">
        <v>396</v>
      </c>
      <c r="U42" s="4">
        <v>1875195</v>
      </c>
      <c r="V42" s="4">
        <v>4735.34</v>
      </c>
      <c r="W42" s="4">
        <v>0.04</v>
      </c>
      <c r="X42" s="4">
        <v>1079.25</v>
      </c>
      <c r="Y42" s="12">
        <v>3</v>
      </c>
    </row>
    <row r="43" spans="1:25" ht="45" x14ac:dyDescent="0.25">
      <c r="A43" s="11" t="s">
        <v>57</v>
      </c>
      <c r="B43" s="4" t="s">
        <v>58</v>
      </c>
      <c r="C43" s="4">
        <v>35.33</v>
      </c>
      <c r="D43" s="4">
        <v>27.3</v>
      </c>
      <c r="E43" s="4"/>
      <c r="F43" s="4"/>
      <c r="G43" s="4"/>
      <c r="H43" s="4"/>
      <c r="I43" s="4"/>
      <c r="J43" s="4"/>
      <c r="K43" s="4"/>
      <c r="L43" s="4"/>
      <c r="M43" s="4"/>
      <c r="N43" s="4">
        <v>29.14</v>
      </c>
      <c r="O43" s="4">
        <v>31212.400000000001</v>
      </c>
      <c r="P43" s="4">
        <v>1071.3</v>
      </c>
      <c r="Q43" s="4">
        <v>1</v>
      </c>
      <c r="R43" s="4">
        <v>1160.1400000000001</v>
      </c>
      <c r="S43" s="4">
        <v>1160.1400000000001</v>
      </c>
      <c r="T43" s="4"/>
      <c r="U43" s="4"/>
      <c r="V43" s="4"/>
      <c r="W43" s="4"/>
      <c r="X43" s="4">
        <v>32.49</v>
      </c>
      <c r="Y43" s="49">
        <v>1</v>
      </c>
    </row>
    <row r="44" spans="1:25" ht="22.5" x14ac:dyDescent="0.25">
      <c r="A44" s="11" t="s">
        <v>59</v>
      </c>
      <c r="B44" s="4" t="s">
        <v>60</v>
      </c>
      <c r="C44" s="4">
        <v>1194.6600000000001</v>
      </c>
      <c r="D44" s="4">
        <v>222.03</v>
      </c>
      <c r="E44" s="4">
        <v>1938.36</v>
      </c>
      <c r="F44" s="4">
        <v>343707.85</v>
      </c>
      <c r="G44" s="4">
        <v>177.32</v>
      </c>
      <c r="H44" s="4"/>
      <c r="I44" s="4"/>
      <c r="J44" s="4"/>
      <c r="K44" s="4"/>
      <c r="L44" s="4"/>
      <c r="M44" s="4"/>
      <c r="N44" s="4">
        <v>1666.44</v>
      </c>
      <c r="O44" s="4">
        <v>3035981.59</v>
      </c>
      <c r="P44" s="4">
        <v>1821.83</v>
      </c>
      <c r="Q44" s="4">
        <v>348.9</v>
      </c>
      <c r="R44" s="4">
        <v>605154.19999999995</v>
      </c>
      <c r="S44" s="4">
        <v>1734.45</v>
      </c>
      <c r="T44" s="4">
        <v>75.95</v>
      </c>
      <c r="U44" s="4">
        <v>227763.34</v>
      </c>
      <c r="V44" s="4">
        <v>2998.86</v>
      </c>
      <c r="W44" s="4">
        <v>0.76</v>
      </c>
      <c r="X44" s="4">
        <v>1263</v>
      </c>
      <c r="Y44" s="12">
        <v>4</v>
      </c>
    </row>
    <row r="45" spans="1:25" ht="22.5" x14ac:dyDescent="0.25">
      <c r="A45" s="11" t="s">
        <v>61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2">
        <v>0</v>
      </c>
    </row>
    <row r="46" spans="1:25" ht="22.5" x14ac:dyDescent="0.25">
      <c r="A46" s="11" t="s">
        <v>45</v>
      </c>
      <c r="B46" s="4" t="s">
        <v>46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2">
        <v>0</v>
      </c>
    </row>
    <row r="47" spans="1:25" ht="33.75" x14ac:dyDescent="0.25">
      <c r="A47" s="11" t="s">
        <v>47</v>
      </c>
      <c r="B47" s="4" t="s">
        <v>48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2">
        <v>0</v>
      </c>
    </row>
    <row r="48" spans="1:25" ht="22.5" x14ac:dyDescent="0.25">
      <c r="A48" s="11" t="s">
        <v>49</v>
      </c>
      <c r="B48" s="4" t="s">
        <v>50</v>
      </c>
      <c r="C48" s="4">
        <v>9.6999999999999993</v>
      </c>
      <c r="D48" s="4">
        <v>30</v>
      </c>
      <c r="E48" s="4"/>
      <c r="F48" s="4"/>
      <c r="G48" s="4"/>
      <c r="H48" s="4"/>
      <c r="I48" s="4"/>
      <c r="J48" s="4"/>
      <c r="K48" s="4"/>
      <c r="L48" s="4"/>
      <c r="M48" s="4"/>
      <c r="N48" s="4">
        <v>12</v>
      </c>
      <c r="O48" s="4">
        <v>27695</v>
      </c>
      <c r="P48" s="4">
        <v>2307.92</v>
      </c>
      <c r="Q48" s="4">
        <v>16.100000000000001</v>
      </c>
      <c r="R48" s="4">
        <v>21567</v>
      </c>
      <c r="S48" s="4">
        <v>1339.57</v>
      </c>
      <c r="T48" s="4"/>
      <c r="U48" s="4"/>
      <c r="V48" s="4"/>
      <c r="W48" s="4">
        <v>0.4</v>
      </c>
      <c r="X48" s="4">
        <v>11.2</v>
      </c>
      <c r="Y48" s="49">
        <v>1</v>
      </c>
    </row>
    <row r="49" spans="1:25" ht="33.75" x14ac:dyDescent="0.25">
      <c r="A49" s="11" t="s">
        <v>51</v>
      </c>
      <c r="B49" s="4" t="s">
        <v>52</v>
      </c>
      <c r="C49" s="4"/>
      <c r="D49" s="4">
        <v>1.2</v>
      </c>
      <c r="E49" s="4"/>
      <c r="F49" s="4"/>
      <c r="G49" s="4"/>
      <c r="H49" s="4"/>
      <c r="I49" s="4"/>
      <c r="J49" s="4"/>
      <c r="K49" s="4"/>
      <c r="L49" s="4"/>
      <c r="M49" s="4"/>
      <c r="N49" s="4">
        <v>1.2</v>
      </c>
      <c r="O49" s="4">
        <v>1746</v>
      </c>
      <c r="P49" s="4">
        <v>1455</v>
      </c>
      <c r="Q49" s="4"/>
      <c r="R49" s="4"/>
      <c r="S49" s="4"/>
      <c r="T49" s="4"/>
      <c r="U49" s="4"/>
      <c r="V49" s="4"/>
      <c r="W49" s="4"/>
      <c r="X49" s="4"/>
      <c r="Y49" s="49">
        <v>1</v>
      </c>
    </row>
    <row r="50" spans="1:25" ht="45" x14ac:dyDescent="0.25">
      <c r="A50" s="13" t="s">
        <v>53</v>
      </c>
      <c r="B50" s="5" t="s">
        <v>54</v>
      </c>
      <c r="C50" s="5">
        <v>3.2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v>0.88</v>
      </c>
      <c r="O50" s="5">
        <v>600.15</v>
      </c>
      <c r="P50" s="5">
        <v>681.99</v>
      </c>
      <c r="Q50" s="5"/>
      <c r="R50" s="5"/>
      <c r="S50" s="5"/>
      <c r="T50" s="5"/>
      <c r="U50" s="5"/>
      <c r="V50" s="5"/>
      <c r="W50" s="5"/>
      <c r="X50" s="5">
        <v>2.3199999999999998</v>
      </c>
      <c r="Y50" s="51">
        <v>1</v>
      </c>
    </row>
  </sheetData>
  <mergeCells count="12">
    <mergeCell ref="A32:A35"/>
    <mergeCell ref="B32:B35"/>
    <mergeCell ref="D32:D35"/>
    <mergeCell ref="Y32:Y35"/>
    <mergeCell ref="J2:P2"/>
    <mergeCell ref="Q2:Q3"/>
    <mergeCell ref="A15:A16"/>
    <mergeCell ref="B14:E14"/>
    <mergeCell ref="F14:I14"/>
    <mergeCell ref="A2:A3"/>
    <mergeCell ref="B2:C2"/>
    <mergeCell ref="D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H4" sqref="H4"/>
    </sheetView>
  </sheetViews>
  <sheetFormatPr defaultRowHeight="15" x14ac:dyDescent="0.25"/>
  <cols>
    <col min="2" max="2" width="11.28515625" customWidth="1"/>
    <col min="8" max="8" width="8.5703125" customWidth="1"/>
    <col min="11" max="11" width="11.7109375" bestFit="1" customWidth="1"/>
    <col min="12" max="12" width="12" customWidth="1"/>
    <col min="13" max="13" width="13.7109375" customWidth="1"/>
    <col min="17" max="17" width="9.140625" customWidth="1"/>
  </cols>
  <sheetData>
    <row r="1" spans="1:2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33.75" x14ac:dyDescent="0.25">
      <c r="A3" s="86" t="s">
        <v>13</v>
      </c>
      <c r="B3" s="89" t="s">
        <v>14</v>
      </c>
      <c r="C3" s="10" t="s">
        <v>15</v>
      </c>
      <c r="D3" s="89" t="s">
        <v>17</v>
      </c>
      <c r="E3" s="10" t="s">
        <v>18</v>
      </c>
      <c r="F3" s="10" t="s">
        <v>22</v>
      </c>
      <c r="G3" s="10" t="s">
        <v>18</v>
      </c>
      <c r="H3" s="10" t="s">
        <v>25</v>
      </c>
      <c r="I3" s="10" t="s">
        <v>27</v>
      </c>
      <c r="J3" s="10" t="s">
        <v>25</v>
      </c>
      <c r="K3" s="10" t="s">
        <v>30</v>
      </c>
      <c r="L3" s="10" t="s">
        <v>30</v>
      </c>
      <c r="M3" s="10" t="s">
        <v>30</v>
      </c>
      <c r="N3" s="10" t="s">
        <v>33</v>
      </c>
      <c r="O3" s="10" t="s">
        <v>35</v>
      </c>
      <c r="P3" s="10" t="s">
        <v>35</v>
      </c>
      <c r="Q3" s="10" t="s">
        <v>38</v>
      </c>
      <c r="R3" s="10" t="s">
        <v>38</v>
      </c>
      <c r="S3" s="10" t="s">
        <v>38</v>
      </c>
      <c r="T3" s="10" t="s">
        <v>42</v>
      </c>
      <c r="U3" s="10" t="s">
        <v>43</v>
      </c>
      <c r="V3" s="10" t="s">
        <v>42</v>
      </c>
      <c r="W3" s="10" t="s">
        <v>66</v>
      </c>
      <c r="X3" s="10" t="s">
        <v>68</v>
      </c>
      <c r="Y3" s="89" t="s">
        <v>70</v>
      </c>
    </row>
    <row r="4" spans="1:25" ht="33.75" x14ac:dyDescent="0.25">
      <c r="A4" s="87"/>
      <c r="B4" s="90"/>
      <c r="C4" s="8" t="s">
        <v>16</v>
      </c>
      <c r="D4" s="90"/>
      <c r="E4" s="8" t="s">
        <v>19</v>
      </c>
      <c r="F4" s="8" t="s">
        <v>20</v>
      </c>
      <c r="G4" s="8" t="s">
        <v>19</v>
      </c>
      <c r="H4" s="8" t="s">
        <v>26</v>
      </c>
      <c r="I4" s="8" t="s">
        <v>28</v>
      </c>
      <c r="J4" s="8" t="s">
        <v>29</v>
      </c>
      <c r="K4" s="8" t="s">
        <v>26</v>
      </c>
      <c r="L4" s="8" t="s">
        <v>31</v>
      </c>
      <c r="M4" s="8" t="s">
        <v>32</v>
      </c>
      <c r="N4" s="8" t="s">
        <v>34</v>
      </c>
      <c r="O4" s="8" t="s">
        <v>36</v>
      </c>
      <c r="P4" s="8" t="s">
        <v>37</v>
      </c>
      <c r="Q4" s="8" t="s">
        <v>39</v>
      </c>
      <c r="R4" s="8" t="s">
        <v>40</v>
      </c>
      <c r="S4" s="8" t="s">
        <v>41</v>
      </c>
      <c r="T4" s="8" t="s">
        <v>39</v>
      </c>
      <c r="U4" s="8" t="s">
        <v>28</v>
      </c>
      <c r="V4" s="8" t="s">
        <v>41</v>
      </c>
      <c r="W4" s="8" t="s">
        <v>67</v>
      </c>
      <c r="X4" s="8" t="s">
        <v>69</v>
      </c>
      <c r="Y4" s="90"/>
    </row>
    <row r="5" spans="1:25" ht="22.5" x14ac:dyDescent="0.25">
      <c r="A5" s="87"/>
      <c r="B5" s="90"/>
      <c r="C5" s="8"/>
      <c r="D5" s="90"/>
      <c r="E5" s="8" t="s">
        <v>20</v>
      </c>
      <c r="F5" s="8" t="s">
        <v>23</v>
      </c>
      <c r="G5" s="8" t="s">
        <v>24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0"/>
    </row>
    <row r="6" spans="1:25" x14ac:dyDescent="0.25">
      <c r="A6" s="88"/>
      <c r="B6" s="91"/>
      <c r="C6" s="9"/>
      <c r="D6" s="91"/>
      <c r="E6" s="9" t="s">
        <v>21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1"/>
    </row>
    <row r="7" spans="1:25" ht="42" customHeight="1" x14ac:dyDescent="0.25">
      <c r="A7" s="48" t="s">
        <v>44</v>
      </c>
      <c r="B7" s="4"/>
      <c r="C7" s="4"/>
      <c r="D7" s="4"/>
      <c r="E7" s="4"/>
      <c r="F7" s="4"/>
      <c r="G7" s="4"/>
      <c r="H7" s="4"/>
      <c r="I7" s="4"/>
      <c r="J7" s="4"/>
      <c r="K7" s="4" t="s">
        <v>71</v>
      </c>
      <c r="L7" s="4" t="s">
        <v>72</v>
      </c>
      <c r="M7" s="4" t="s">
        <v>73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2">
        <v>0</v>
      </c>
    </row>
    <row r="8" spans="1:25" ht="35.25" customHeight="1" x14ac:dyDescent="0.25">
      <c r="A8" s="48" t="s">
        <v>45</v>
      </c>
      <c r="B8" s="4" t="s">
        <v>46</v>
      </c>
      <c r="C8" s="4">
        <v>10120.120000000001</v>
      </c>
      <c r="D8" s="4">
        <v>5720.36</v>
      </c>
      <c r="E8" s="4">
        <v>3097.01</v>
      </c>
      <c r="F8" s="4">
        <v>10593840.300000001</v>
      </c>
      <c r="G8" s="4">
        <v>3420.67</v>
      </c>
      <c r="H8" s="4">
        <v>4073.81</v>
      </c>
      <c r="I8" s="4">
        <v>11504826.08</v>
      </c>
      <c r="J8" s="4">
        <v>2824.1</v>
      </c>
      <c r="K8" s="52">
        <f>O8+O17</f>
        <v>6169386.9500000002</v>
      </c>
      <c r="L8" s="54">
        <f>R8+R17</f>
        <v>2132634.02</v>
      </c>
      <c r="M8" s="54">
        <f>U8+U17</f>
        <v>3443379.72</v>
      </c>
      <c r="N8" s="4">
        <v>1939.21</v>
      </c>
      <c r="O8" s="4">
        <v>6169386.9500000002</v>
      </c>
      <c r="P8" s="4">
        <v>3181.39</v>
      </c>
      <c r="Q8" s="4">
        <v>366.38</v>
      </c>
      <c r="R8" s="4">
        <v>2132634.02</v>
      </c>
      <c r="S8" s="4">
        <v>5820.83</v>
      </c>
      <c r="T8" s="4">
        <v>987.26</v>
      </c>
      <c r="U8" s="4">
        <v>3443379.72</v>
      </c>
      <c r="V8" s="4">
        <v>3487.81</v>
      </c>
      <c r="W8" s="4">
        <v>9622.7199999999993</v>
      </c>
      <c r="X8" s="4">
        <v>10095.73</v>
      </c>
      <c r="Y8" s="12">
        <v>18</v>
      </c>
    </row>
    <row r="9" spans="1:25" ht="39" customHeight="1" x14ac:dyDescent="0.25">
      <c r="A9" s="48" t="s">
        <v>47</v>
      </c>
      <c r="B9" s="4" t="s">
        <v>48</v>
      </c>
      <c r="C9" s="4">
        <v>9555.26</v>
      </c>
      <c r="D9" s="4">
        <v>218997.27</v>
      </c>
      <c r="E9" s="4">
        <v>20686.97</v>
      </c>
      <c r="F9" s="4">
        <v>1989532.07</v>
      </c>
      <c r="G9" s="4">
        <v>96.17</v>
      </c>
      <c r="H9" s="4">
        <v>426.48</v>
      </c>
      <c r="I9" s="4">
        <v>905215.63</v>
      </c>
      <c r="J9" s="4">
        <v>2122.52</v>
      </c>
      <c r="K9" s="52">
        <f t="shared" ref="K9:K15" si="0">O9+O18</f>
        <v>49449803.859999999</v>
      </c>
      <c r="L9" s="54">
        <f>R9+R18</f>
        <v>2530515.27</v>
      </c>
      <c r="M9" s="54">
        <f t="shared" ref="M9:M15" si="1">U9+U18</f>
        <v>8164096.0800000001</v>
      </c>
      <c r="N9" s="4">
        <v>52188.24</v>
      </c>
      <c r="O9" s="4">
        <v>49449803.859999999</v>
      </c>
      <c r="P9" s="4">
        <v>947.53</v>
      </c>
      <c r="Q9" s="4">
        <v>1642.51</v>
      </c>
      <c r="R9" s="4">
        <v>2530515.27</v>
      </c>
      <c r="S9" s="4">
        <v>1540.64</v>
      </c>
      <c r="T9" s="4">
        <v>3597.76</v>
      </c>
      <c r="U9" s="4">
        <v>8164096.0800000001</v>
      </c>
      <c r="V9" s="4">
        <v>2269.2199999999998</v>
      </c>
      <c r="W9" s="4">
        <v>181563.24</v>
      </c>
      <c r="X9" s="4">
        <v>9960.93</v>
      </c>
      <c r="Y9" s="12">
        <v>20</v>
      </c>
    </row>
    <row r="10" spans="1:25" ht="34.5" customHeight="1" x14ac:dyDescent="0.25">
      <c r="A10" s="48" t="s">
        <v>49</v>
      </c>
      <c r="B10" s="4" t="s">
        <v>50</v>
      </c>
      <c r="C10" s="4">
        <v>15092.89</v>
      </c>
      <c r="D10" s="4">
        <v>38862.57</v>
      </c>
      <c r="E10" s="4">
        <v>298.55</v>
      </c>
      <c r="F10" s="4">
        <v>265372</v>
      </c>
      <c r="G10" s="4">
        <v>888.87</v>
      </c>
      <c r="H10" s="4">
        <v>4094.76</v>
      </c>
      <c r="I10" s="4">
        <v>7014746.4100000001</v>
      </c>
      <c r="J10" s="4">
        <v>1713.11</v>
      </c>
      <c r="K10" s="52">
        <f t="shared" si="0"/>
        <v>40052263.18</v>
      </c>
      <c r="L10" s="54">
        <f t="shared" ref="L10:L15" si="2">R10+R19</f>
        <v>5513651.9500000002</v>
      </c>
      <c r="M10" s="54">
        <f t="shared" si="1"/>
        <v>6486229.0899999999</v>
      </c>
      <c r="N10" s="4">
        <v>34864.58</v>
      </c>
      <c r="O10" s="4">
        <v>39940776.18</v>
      </c>
      <c r="P10" s="4">
        <v>1145.5999999999999</v>
      </c>
      <c r="Q10" s="4">
        <v>5479.62</v>
      </c>
      <c r="R10" s="4">
        <v>5316025.95</v>
      </c>
      <c r="S10" s="4">
        <v>970.15</v>
      </c>
      <c r="T10" s="4">
        <v>1800</v>
      </c>
      <c r="U10" s="4">
        <v>6486229.0899999999</v>
      </c>
      <c r="V10" s="4">
        <v>3603.46</v>
      </c>
      <c r="W10" s="4">
        <v>1187.52</v>
      </c>
      <c r="X10" s="4">
        <v>15037.05</v>
      </c>
      <c r="Y10" s="12">
        <v>14</v>
      </c>
    </row>
    <row r="11" spans="1:25" ht="42.75" customHeight="1" x14ac:dyDescent="0.25">
      <c r="A11" s="48" t="s">
        <v>51</v>
      </c>
      <c r="B11" s="4" t="s">
        <v>52</v>
      </c>
      <c r="C11" s="4">
        <v>44942.75</v>
      </c>
      <c r="D11" s="4">
        <v>104084.71</v>
      </c>
      <c r="E11" s="4">
        <v>212491.3</v>
      </c>
      <c r="F11" s="4">
        <v>4559704</v>
      </c>
      <c r="G11" s="4">
        <v>21.46</v>
      </c>
      <c r="H11" s="4">
        <v>862</v>
      </c>
      <c r="I11" s="4">
        <v>857883.86</v>
      </c>
      <c r="J11" s="4">
        <v>995.22</v>
      </c>
      <c r="K11" s="52">
        <f>O11+O20</f>
        <v>307440721.86000001</v>
      </c>
      <c r="L11" s="54">
        <f t="shared" si="2"/>
        <v>7483960.7400000002</v>
      </c>
      <c r="M11" s="54">
        <f t="shared" si="1"/>
        <v>36911816</v>
      </c>
      <c r="N11" s="4">
        <v>265327.15999999997</v>
      </c>
      <c r="O11" s="4">
        <v>307388997.86000001</v>
      </c>
      <c r="P11" s="4">
        <v>1158.53</v>
      </c>
      <c r="Q11" s="4">
        <v>7552.34</v>
      </c>
      <c r="R11" s="4">
        <v>7483960.7400000002</v>
      </c>
      <c r="S11" s="4">
        <v>990.95</v>
      </c>
      <c r="T11" s="4">
        <v>24090.720000000001</v>
      </c>
      <c r="U11" s="4">
        <v>36911816</v>
      </c>
      <c r="V11" s="4">
        <v>1532.2</v>
      </c>
      <c r="W11" s="4">
        <v>17449.39</v>
      </c>
      <c r="X11" s="4">
        <v>47938.16</v>
      </c>
      <c r="Y11" s="12">
        <v>11</v>
      </c>
    </row>
    <row r="12" spans="1:25" ht="34.5" customHeight="1" x14ac:dyDescent="0.25">
      <c r="A12" s="48" t="s">
        <v>53</v>
      </c>
      <c r="B12" s="4" t="s">
        <v>54</v>
      </c>
      <c r="C12" s="4">
        <v>22779.05</v>
      </c>
      <c r="D12" s="4">
        <v>31325.24</v>
      </c>
      <c r="E12" s="4">
        <v>8628.4599999999991</v>
      </c>
      <c r="F12" s="4">
        <v>2409027.15</v>
      </c>
      <c r="G12" s="4">
        <v>279.2</v>
      </c>
      <c r="H12" s="4">
        <v>651.97</v>
      </c>
      <c r="I12" s="4">
        <v>789825.13</v>
      </c>
      <c r="J12" s="4">
        <v>1211.44</v>
      </c>
      <c r="K12" s="52">
        <f t="shared" si="0"/>
        <v>27460463.989999998</v>
      </c>
      <c r="L12" s="54">
        <f t="shared" si="2"/>
        <v>554038.52</v>
      </c>
      <c r="M12" s="54">
        <f t="shared" si="1"/>
        <v>996890.1</v>
      </c>
      <c r="N12" s="4">
        <v>23320.12</v>
      </c>
      <c r="O12" s="4">
        <v>26192632.609999999</v>
      </c>
      <c r="P12" s="4">
        <v>1123.18</v>
      </c>
      <c r="Q12" s="4">
        <v>394.82</v>
      </c>
      <c r="R12" s="4">
        <v>554038.52</v>
      </c>
      <c r="S12" s="4">
        <v>1403.28</v>
      </c>
      <c r="T12" s="4">
        <v>264.06</v>
      </c>
      <c r="U12" s="4">
        <v>996575.2</v>
      </c>
      <c r="V12" s="4">
        <v>3774.05</v>
      </c>
      <c r="W12" s="4">
        <v>16048.52</v>
      </c>
      <c r="X12" s="4">
        <v>23357.200000000001</v>
      </c>
      <c r="Y12" s="12">
        <v>21</v>
      </c>
    </row>
    <row r="13" spans="1:25" ht="48" customHeight="1" x14ac:dyDescent="0.25">
      <c r="A13" s="48" t="s">
        <v>55</v>
      </c>
      <c r="B13" s="4" t="s">
        <v>56</v>
      </c>
      <c r="C13" s="4">
        <v>4484.59</v>
      </c>
      <c r="D13" s="4">
        <v>76390.81</v>
      </c>
      <c r="E13" s="4"/>
      <c r="F13" s="4"/>
      <c r="G13" s="4"/>
      <c r="H13" s="4">
        <v>45.2</v>
      </c>
      <c r="I13" s="4">
        <v>50705.46</v>
      </c>
      <c r="J13" s="4">
        <v>1121.8</v>
      </c>
      <c r="K13" s="52">
        <f t="shared" si="0"/>
        <v>6047050.3399999999</v>
      </c>
      <c r="L13" s="54">
        <f t="shared" si="2"/>
        <v>283465351.39999998</v>
      </c>
      <c r="M13" s="54">
        <f t="shared" si="1"/>
        <v>36394449.5</v>
      </c>
      <c r="N13" s="4">
        <v>2214.29</v>
      </c>
      <c r="O13" s="4">
        <v>6047050.3399999999</v>
      </c>
      <c r="P13" s="4">
        <v>2730.92</v>
      </c>
      <c r="Q13" s="4">
        <v>71469.58</v>
      </c>
      <c r="R13" s="4">
        <v>283465351.39999998</v>
      </c>
      <c r="S13" s="4">
        <v>3966.24</v>
      </c>
      <c r="T13" s="4">
        <v>2851</v>
      </c>
      <c r="U13" s="4">
        <v>36394449.5</v>
      </c>
      <c r="V13" s="4">
        <v>12765.5</v>
      </c>
      <c r="W13" s="4">
        <v>0.26</v>
      </c>
      <c r="X13" s="4">
        <v>4385.16</v>
      </c>
      <c r="Y13" s="12">
        <v>4</v>
      </c>
    </row>
    <row r="14" spans="1:25" ht="35.25" customHeight="1" x14ac:dyDescent="0.25">
      <c r="A14" s="48" t="s">
        <v>57</v>
      </c>
      <c r="B14" s="4" t="s">
        <v>58</v>
      </c>
      <c r="C14" s="4">
        <v>365.99</v>
      </c>
      <c r="D14" s="4">
        <v>516.51</v>
      </c>
      <c r="E14" s="4"/>
      <c r="F14" s="4"/>
      <c r="G14" s="4"/>
      <c r="H14" s="4">
        <v>7.6</v>
      </c>
      <c r="I14" s="4">
        <v>162336</v>
      </c>
      <c r="J14" s="4">
        <v>21360</v>
      </c>
      <c r="K14" s="52">
        <f t="shared" si="0"/>
        <v>1346551.79</v>
      </c>
      <c r="L14" s="54">
        <f t="shared" si="2"/>
        <v>3480.42</v>
      </c>
      <c r="M14" s="54">
        <f t="shared" si="1"/>
        <v>8422.2800000000007</v>
      </c>
      <c r="N14" s="4">
        <v>535.19000000000005</v>
      </c>
      <c r="O14" s="4">
        <v>1327894.04</v>
      </c>
      <c r="P14" s="4">
        <v>2481.15</v>
      </c>
      <c r="Q14" s="4">
        <v>2</v>
      </c>
      <c r="R14" s="4">
        <v>2320.2800000000002</v>
      </c>
      <c r="S14" s="4">
        <v>1160.1400000000001</v>
      </c>
      <c r="T14" s="4">
        <v>3</v>
      </c>
      <c r="U14" s="4">
        <v>8422.2800000000007</v>
      </c>
      <c r="V14" s="4">
        <v>2807.43</v>
      </c>
      <c r="W14" s="4"/>
      <c r="X14" s="4">
        <v>349.9</v>
      </c>
      <c r="Y14" s="12">
        <v>3</v>
      </c>
    </row>
    <row r="15" spans="1:25" ht="43.5" customHeight="1" x14ac:dyDescent="0.25">
      <c r="A15" s="48" t="s">
        <v>59</v>
      </c>
      <c r="B15" s="4" t="s">
        <v>60</v>
      </c>
      <c r="C15" s="4">
        <v>6529.44</v>
      </c>
      <c r="D15" s="4">
        <v>3565.17</v>
      </c>
      <c r="E15" s="4">
        <v>4105.58</v>
      </c>
      <c r="F15" s="4">
        <v>1072791.46</v>
      </c>
      <c r="G15" s="4">
        <v>261.3</v>
      </c>
      <c r="H15" s="4">
        <v>41</v>
      </c>
      <c r="I15" s="4">
        <v>182820</v>
      </c>
      <c r="J15" s="4">
        <v>4459.0200000000004</v>
      </c>
      <c r="K15" s="52">
        <f t="shared" si="0"/>
        <v>14034257.68</v>
      </c>
      <c r="L15" s="54">
        <f t="shared" si="2"/>
        <v>1496164.42</v>
      </c>
      <c r="M15" s="54">
        <f t="shared" si="1"/>
        <v>1304599</v>
      </c>
      <c r="N15" s="4">
        <v>7101.35</v>
      </c>
      <c r="O15" s="4">
        <v>14034257.68</v>
      </c>
      <c r="P15" s="4">
        <v>1976.28</v>
      </c>
      <c r="Q15" s="4">
        <v>607.67999999999995</v>
      </c>
      <c r="R15" s="4">
        <v>1496164.42</v>
      </c>
      <c r="S15" s="4">
        <v>2462.1</v>
      </c>
      <c r="T15" s="4">
        <v>610.04999999999995</v>
      </c>
      <c r="U15" s="4">
        <v>1304599</v>
      </c>
      <c r="V15" s="4">
        <v>2138.5100000000002</v>
      </c>
      <c r="W15" s="4">
        <v>3</v>
      </c>
      <c r="X15" s="4">
        <v>5919.11</v>
      </c>
      <c r="Y15" s="12">
        <v>7</v>
      </c>
    </row>
    <row r="16" spans="1:25" ht="29.25" customHeight="1" x14ac:dyDescent="0.25">
      <c r="A16" s="48" t="s">
        <v>61</v>
      </c>
      <c r="B16" s="4"/>
      <c r="C16" s="4"/>
      <c r="D16" s="4"/>
      <c r="E16" s="4"/>
      <c r="F16" s="4"/>
      <c r="G16" s="4"/>
      <c r="H16" s="4"/>
      <c r="I16" s="4"/>
      <c r="J16" s="4"/>
      <c r="K16" s="53">
        <f>SUM(K8:K15)</f>
        <v>452000499.65000004</v>
      </c>
      <c r="L16" s="53">
        <f>SUM(L8:L15)</f>
        <v>303179796.74000001</v>
      </c>
      <c r="M16" s="53">
        <f>SUM(M8:M15)</f>
        <v>93709881.770000011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2">
        <v>0</v>
      </c>
    </row>
    <row r="17" spans="1:25" ht="29.25" customHeight="1" x14ac:dyDescent="0.25">
      <c r="A17" s="48" t="s">
        <v>45</v>
      </c>
      <c r="B17" s="4" t="s">
        <v>46</v>
      </c>
      <c r="C17" s="4"/>
      <c r="D17" s="4"/>
      <c r="E17" s="4"/>
      <c r="F17" s="4"/>
      <c r="G17" s="4"/>
      <c r="H17" s="4"/>
      <c r="I17" s="4"/>
      <c r="J17" s="4" t="s">
        <v>74</v>
      </c>
      <c r="K17" s="54">
        <f>SUM(K16:M16)</f>
        <v>848890178.16000009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2">
        <v>0</v>
      </c>
    </row>
    <row r="18" spans="1:25" ht="28.5" customHeight="1" x14ac:dyDescent="0.25">
      <c r="A18" s="48" t="s">
        <v>47</v>
      </c>
      <c r="B18" s="4" t="s">
        <v>48</v>
      </c>
      <c r="C18" s="4"/>
      <c r="D18" s="4"/>
      <c r="E18" s="4"/>
      <c r="F18" s="4"/>
      <c r="G18" s="4"/>
      <c r="H18" s="4"/>
      <c r="I18" s="4"/>
      <c r="J18" s="4" t="s">
        <v>75</v>
      </c>
      <c r="K18" s="54">
        <f>SUM(K9:M9)</f>
        <v>60144415.210000001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2">
        <v>0</v>
      </c>
    </row>
    <row r="19" spans="1:25" ht="35.25" customHeight="1" x14ac:dyDescent="0.25">
      <c r="A19" s="48" t="s">
        <v>49</v>
      </c>
      <c r="B19" s="4" t="s">
        <v>50</v>
      </c>
      <c r="C19" s="4">
        <v>64</v>
      </c>
      <c r="D19" s="4">
        <v>116</v>
      </c>
      <c r="E19" s="4"/>
      <c r="F19" s="4"/>
      <c r="G19" s="4"/>
      <c r="H19" s="4">
        <v>10</v>
      </c>
      <c r="I19" s="4">
        <v>25417</v>
      </c>
      <c r="J19" s="4">
        <v>2541.6999999999998</v>
      </c>
      <c r="K19" s="4"/>
      <c r="L19" s="4"/>
      <c r="M19" s="4"/>
      <c r="N19" s="4">
        <v>43</v>
      </c>
      <c r="O19" s="4">
        <v>111487</v>
      </c>
      <c r="P19" s="4">
        <v>2592.7199999999998</v>
      </c>
      <c r="Q19" s="4">
        <v>81</v>
      </c>
      <c r="R19" s="4">
        <v>197626</v>
      </c>
      <c r="S19" s="4">
        <v>2439.83</v>
      </c>
      <c r="T19" s="4"/>
      <c r="U19" s="4"/>
      <c r="V19" s="4"/>
      <c r="W19" s="4"/>
      <c r="X19" s="4">
        <v>66</v>
      </c>
      <c r="Y19" s="49">
        <v>1</v>
      </c>
    </row>
    <row r="20" spans="1:25" ht="24" customHeight="1" x14ac:dyDescent="0.25">
      <c r="A20" s="48" t="s">
        <v>51</v>
      </c>
      <c r="B20" s="4" t="s">
        <v>52</v>
      </c>
      <c r="C20" s="4">
        <v>3</v>
      </c>
      <c r="D20" s="4">
        <v>40.5</v>
      </c>
      <c r="E20" s="4"/>
      <c r="F20" s="4"/>
      <c r="G20" s="4"/>
      <c r="H20" s="4"/>
      <c r="I20" s="4"/>
      <c r="J20" s="4"/>
      <c r="K20" s="4"/>
      <c r="L20" s="4"/>
      <c r="M20" s="4"/>
      <c r="N20" s="4">
        <v>38.5</v>
      </c>
      <c r="O20" s="4">
        <v>51724</v>
      </c>
      <c r="P20" s="4">
        <v>1343.48</v>
      </c>
      <c r="Q20" s="4"/>
      <c r="R20" s="4"/>
      <c r="S20" s="4"/>
      <c r="T20" s="4"/>
      <c r="U20" s="4"/>
      <c r="V20" s="4"/>
      <c r="W20" s="4"/>
      <c r="X20" s="4">
        <v>5</v>
      </c>
      <c r="Y20" s="49">
        <v>1</v>
      </c>
    </row>
    <row r="21" spans="1:25" ht="36.75" customHeight="1" x14ac:dyDescent="0.25">
      <c r="A21" s="48" t="s">
        <v>53</v>
      </c>
      <c r="B21" s="4" t="s">
        <v>54</v>
      </c>
      <c r="C21" s="4">
        <v>55.23</v>
      </c>
      <c r="D21" s="4">
        <v>826.58</v>
      </c>
      <c r="E21" s="4"/>
      <c r="F21" s="4"/>
      <c r="G21" s="4"/>
      <c r="H21" s="4"/>
      <c r="I21" s="4"/>
      <c r="J21" s="4"/>
      <c r="K21" s="4"/>
      <c r="L21" s="4"/>
      <c r="M21" s="4"/>
      <c r="N21" s="4">
        <v>571.47</v>
      </c>
      <c r="O21" s="4">
        <v>1267831.3799999999</v>
      </c>
      <c r="P21" s="4">
        <v>2218.54</v>
      </c>
      <c r="Q21" s="4"/>
      <c r="R21" s="4"/>
      <c r="S21" s="4"/>
      <c r="T21" s="4">
        <v>60</v>
      </c>
      <c r="U21" s="4">
        <v>314.89999999999998</v>
      </c>
      <c r="V21" s="4">
        <v>5.25</v>
      </c>
      <c r="W21" s="4">
        <v>208.34</v>
      </c>
      <c r="X21" s="4">
        <v>42</v>
      </c>
      <c r="Y21" s="12">
        <v>5</v>
      </c>
    </row>
    <row r="22" spans="1:25" ht="34.5" customHeight="1" x14ac:dyDescent="0.25">
      <c r="A22" s="48" t="s">
        <v>55</v>
      </c>
      <c r="B22" s="4" t="s">
        <v>56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2">
        <v>0</v>
      </c>
    </row>
    <row r="23" spans="1:25" ht="39.75" customHeight="1" x14ac:dyDescent="0.25">
      <c r="A23" s="50" t="s">
        <v>57</v>
      </c>
      <c r="B23" s="5" t="s">
        <v>58</v>
      </c>
      <c r="C23" s="5">
        <v>17.96</v>
      </c>
      <c r="D23" s="5">
        <v>15.66</v>
      </c>
      <c r="E23" s="5"/>
      <c r="F23" s="5"/>
      <c r="G23" s="5"/>
      <c r="H23" s="5"/>
      <c r="I23" s="5"/>
      <c r="J23" s="5"/>
      <c r="K23" s="5"/>
      <c r="L23" s="5"/>
      <c r="M23" s="5"/>
      <c r="N23" s="5">
        <v>16.38</v>
      </c>
      <c r="O23" s="5">
        <v>18657.75</v>
      </c>
      <c r="P23" s="5">
        <v>1139.06</v>
      </c>
      <c r="Q23" s="5">
        <v>1</v>
      </c>
      <c r="R23" s="5">
        <v>1160.1400000000001</v>
      </c>
      <c r="S23" s="5">
        <v>1160.1400000000001</v>
      </c>
      <c r="T23" s="5"/>
      <c r="U23" s="5"/>
      <c r="V23" s="5"/>
      <c r="W23" s="5"/>
      <c r="X23" s="5">
        <v>16.239999999999998</v>
      </c>
      <c r="Y23" s="51">
        <v>1</v>
      </c>
    </row>
    <row r="26" spans="1:25" ht="33.75" x14ac:dyDescent="0.25">
      <c r="A26" s="24" t="s">
        <v>13</v>
      </c>
      <c r="B26" s="27" t="s">
        <v>14</v>
      </c>
      <c r="C26" s="10" t="s">
        <v>15</v>
      </c>
      <c r="D26" s="27" t="s">
        <v>17</v>
      </c>
      <c r="E26" s="10" t="s">
        <v>18</v>
      </c>
      <c r="F26" s="10" t="s">
        <v>22</v>
      </c>
      <c r="G26" s="10" t="s">
        <v>18</v>
      </c>
      <c r="H26" s="10" t="s">
        <v>25</v>
      </c>
      <c r="I26" s="10" t="s">
        <v>27</v>
      </c>
      <c r="J26" s="10" t="s">
        <v>25</v>
      </c>
      <c r="K26" s="10" t="s">
        <v>30</v>
      </c>
      <c r="L26" s="10" t="s">
        <v>30</v>
      </c>
      <c r="M26" s="10" t="s">
        <v>30</v>
      </c>
      <c r="N26" s="10" t="s">
        <v>33</v>
      </c>
      <c r="O26" s="10" t="s">
        <v>35</v>
      </c>
      <c r="P26" s="10" t="s">
        <v>35</v>
      </c>
      <c r="Q26" s="10" t="s">
        <v>38</v>
      </c>
      <c r="R26" s="10" t="s">
        <v>38</v>
      </c>
      <c r="S26" s="10" t="s">
        <v>38</v>
      </c>
      <c r="T26" s="10" t="s">
        <v>42</v>
      </c>
      <c r="U26" s="10" t="s">
        <v>43</v>
      </c>
      <c r="V26" s="10" t="s">
        <v>42</v>
      </c>
      <c r="W26" s="10" t="s">
        <v>66</v>
      </c>
      <c r="X26" s="10" t="s">
        <v>68</v>
      </c>
      <c r="Y26" s="89" t="s">
        <v>70</v>
      </c>
    </row>
    <row r="27" spans="1:25" ht="17.25" customHeight="1" x14ac:dyDescent="0.25">
      <c r="A27" s="25"/>
      <c r="B27" s="28"/>
      <c r="C27" s="8" t="s">
        <v>16</v>
      </c>
      <c r="D27" s="28"/>
      <c r="E27" s="8" t="s">
        <v>19</v>
      </c>
      <c r="F27" s="8" t="s">
        <v>20</v>
      </c>
      <c r="G27" s="8" t="s">
        <v>19</v>
      </c>
      <c r="H27" s="8" t="s">
        <v>26</v>
      </c>
      <c r="I27" s="8" t="s">
        <v>28</v>
      </c>
      <c r="J27" s="8" t="s">
        <v>29</v>
      </c>
      <c r="K27" s="8" t="s">
        <v>26</v>
      </c>
      <c r="L27" s="8" t="s">
        <v>31</v>
      </c>
      <c r="M27" s="8" t="s">
        <v>32</v>
      </c>
      <c r="N27" s="8" t="s">
        <v>34</v>
      </c>
      <c r="O27" s="8" t="s">
        <v>36</v>
      </c>
      <c r="P27" s="8" t="s">
        <v>37</v>
      </c>
      <c r="Q27" s="8" t="s">
        <v>39</v>
      </c>
      <c r="R27" s="8" t="s">
        <v>40</v>
      </c>
      <c r="S27" s="8" t="s">
        <v>41</v>
      </c>
      <c r="T27" s="8" t="s">
        <v>39</v>
      </c>
      <c r="U27" s="8" t="s">
        <v>28</v>
      </c>
      <c r="V27" s="8" t="s">
        <v>41</v>
      </c>
      <c r="W27" s="8" t="s">
        <v>67</v>
      </c>
      <c r="X27" s="8" t="s">
        <v>69</v>
      </c>
      <c r="Y27" s="90"/>
    </row>
    <row r="28" spans="1:25" ht="22.5" x14ac:dyDescent="0.25">
      <c r="A28" s="25"/>
      <c r="B28" s="28"/>
      <c r="C28" s="8"/>
      <c r="D28" s="28"/>
      <c r="E28" s="8" t="s">
        <v>20</v>
      </c>
      <c r="F28" s="8" t="s">
        <v>23</v>
      </c>
      <c r="G28" s="8" t="s">
        <v>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0"/>
    </row>
    <row r="29" spans="1:25" ht="14.25" customHeight="1" x14ac:dyDescent="0.25">
      <c r="A29" s="26"/>
      <c r="B29" s="29"/>
      <c r="C29" s="9"/>
      <c r="D29" s="29"/>
      <c r="E29" s="9" t="s">
        <v>21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1"/>
    </row>
    <row r="30" spans="1:25" ht="66" customHeight="1" x14ac:dyDescent="0.25">
      <c r="A30" s="48" t="s">
        <v>44</v>
      </c>
      <c r="B30" s="4"/>
      <c r="C30" s="4"/>
      <c r="D30" s="4"/>
      <c r="E30" s="4"/>
      <c r="F30" s="4"/>
      <c r="G30" s="4"/>
      <c r="H30" s="4"/>
      <c r="I30" s="4"/>
      <c r="J30" s="4"/>
      <c r="K30" s="4" t="s">
        <v>71</v>
      </c>
      <c r="L30" s="4" t="s">
        <v>72</v>
      </c>
      <c r="M30" s="4" t="s">
        <v>73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2">
        <v>0</v>
      </c>
    </row>
    <row r="31" spans="1:25" ht="46.5" customHeight="1" x14ac:dyDescent="0.25">
      <c r="A31" s="48" t="s">
        <v>45</v>
      </c>
      <c r="B31" s="4" t="s">
        <v>46</v>
      </c>
      <c r="C31" s="4">
        <v>10475.1</v>
      </c>
      <c r="D31" s="4">
        <v>5051.26</v>
      </c>
      <c r="E31" s="4">
        <v>2717.13</v>
      </c>
      <c r="F31" s="4">
        <v>7536890.6100000003</v>
      </c>
      <c r="G31" s="4">
        <v>2773.84</v>
      </c>
      <c r="H31" s="4">
        <v>3302.3</v>
      </c>
      <c r="I31" s="4">
        <v>11828687.689999999</v>
      </c>
      <c r="J31" s="4">
        <v>3581.96</v>
      </c>
      <c r="K31" s="52">
        <f>O31+O40</f>
        <v>4492008.05</v>
      </c>
      <c r="L31" s="54">
        <f>R31+R40</f>
        <v>2199379.7999999998</v>
      </c>
      <c r="M31" s="54">
        <f>U31+U40</f>
        <v>4214588.3499999996</v>
      </c>
      <c r="N31" s="4">
        <v>1514.13</v>
      </c>
      <c r="O31" s="4">
        <v>4492008.05</v>
      </c>
      <c r="P31" s="4">
        <v>2966.74</v>
      </c>
      <c r="Q31" s="4">
        <v>363.27</v>
      </c>
      <c r="R31" s="4">
        <v>2199379.7999999998</v>
      </c>
      <c r="S31" s="4">
        <v>6054.48</v>
      </c>
      <c r="T31" s="4">
        <v>1210.6099999999999</v>
      </c>
      <c r="U31" s="4">
        <v>4214588.3499999996</v>
      </c>
      <c r="V31" s="4">
        <v>3481.38</v>
      </c>
      <c r="W31" s="4">
        <v>8151.04</v>
      </c>
      <c r="X31" s="4">
        <v>10346.74</v>
      </c>
      <c r="Y31" s="12">
        <v>17</v>
      </c>
    </row>
    <row r="32" spans="1:25" ht="62.25" customHeight="1" x14ac:dyDescent="0.25">
      <c r="A32" s="48" t="s">
        <v>47</v>
      </c>
      <c r="B32" s="4" t="s">
        <v>48</v>
      </c>
      <c r="C32" s="4">
        <v>14897.32</v>
      </c>
      <c r="D32" s="4">
        <v>214567.16</v>
      </c>
      <c r="E32" s="4">
        <v>30065.8</v>
      </c>
      <c r="F32" s="4">
        <v>2216587.46</v>
      </c>
      <c r="G32" s="4">
        <v>73.72</v>
      </c>
      <c r="H32" s="4">
        <v>185.11</v>
      </c>
      <c r="I32" s="4">
        <v>614167.75</v>
      </c>
      <c r="J32" s="4">
        <v>3317.82</v>
      </c>
      <c r="K32" s="52">
        <f t="shared" ref="K32:K33" si="3">O32+O41</f>
        <v>65148917.450000003</v>
      </c>
      <c r="L32" s="54">
        <f t="shared" ref="L32:L38" si="4">R32+R41</f>
        <v>651305.77</v>
      </c>
      <c r="M32" s="54">
        <f t="shared" ref="M32:M38" si="5">U32+U41</f>
        <v>31461734.219999999</v>
      </c>
      <c r="N32" s="4">
        <v>62773.06</v>
      </c>
      <c r="O32" s="4">
        <v>65148917.450000003</v>
      </c>
      <c r="P32" s="4">
        <v>1037.8499999999999</v>
      </c>
      <c r="Q32" s="4">
        <v>545.29999999999995</v>
      </c>
      <c r="R32" s="4">
        <v>651305.77</v>
      </c>
      <c r="S32" s="4">
        <v>1194.4000000000001</v>
      </c>
      <c r="T32" s="4">
        <v>6846.16</v>
      </c>
      <c r="U32" s="4">
        <v>31461734.219999999</v>
      </c>
      <c r="V32" s="4">
        <v>4595.53</v>
      </c>
      <c r="W32" s="4">
        <v>174274.13</v>
      </c>
      <c r="X32" s="4">
        <v>15276.74</v>
      </c>
      <c r="Y32" s="12">
        <v>19</v>
      </c>
    </row>
    <row r="33" spans="1:25" ht="51" customHeight="1" x14ac:dyDescent="0.25">
      <c r="A33" s="48" t="s">
        <v>49</v>
      </c>
      <c r="B33" s="4" t="s">
        <v>50</v>
      </c>
      <c r="C33" s="4">
        <v>12920.17</v>
      </c>
      <c r="D33" s="4">
        <v>34691.96</v>
      </c>
      <c r="E33" s="4">
        <v>369.01</v>
      </c>
      <c r="F33" s="4">
        <v>390929</v>
      </c>
      <c r="G33" s="4">
        <v>1059.3900000000001</v>
      </c>
      <c r="H33" s="4">
        <v>4937.66</v>
      </c>
      <c r="I33" s="4">
        <v>11799358.689999999</v>
      </c>
      <c r="J33" s="4">
        <v>2389.67</v>
      </c>
      <c r="K33" s="52">
        <f t="shared" si="3"/>
        <v>44496557.939999998</v>
      </c>
      <c r="L33" s="54">
        <f t="shared" si="4"/>
        <v>4359120.22</v>
      </c>
      <c r="M33" s="54">
        <f t="shared" si="5"/>
        <v>6901272.6500000004</v>
      </c>
      <c r="N33" s="4">
        <v>32707.21</v>
      </c>
      <c r="O33" s="4">
        <v>44353602.939999998</v>
      </c>
      <c r="P33" s="4">
        <v>1356.08</v>
      </c>
      <c r="Q33" s="4">
        <v>3766.83</v>
      </c>
      <c r="R33" s="4">
        <v>4251619.22</v>
      </c>
      <c r="S33" s="4">
        <v>1128.7</v>
      </c>
      <c r="T33" s="4">
        <v>1969.26</v>
      </c>
      <c r="U33" s="4">
        <v>6901272.6500000004</v>
      </c>
      <c r="V33" s="4">
        <v>3504.5</v>
      </c>
      <c r="W33" s="4">
        <v>1685.42</v>
      </c>
      <c r="X33" s="4">
        <v>12798.34</v>
      </c>
      <c r="Y33" s="12">
        <v>13</v>
      </c>
    </row>
    <row r="34" spans="1:25" ht="49.5" customHeight="1" x14ac:dyDescent="0.25">
      <c r="A34" s="48" t="s">
        <v>51</v>
      </c>
      <c r="B34" s="4" t="s">
        <v>52</v>
      </c>
      <c r="C34" s="4">
        <v>122349.41</v>
      </c>
      <c r="D34" s="4">
        <v>83986.58</v>
      </c>
      <c r="E34" s="4">
        <v>210210.5</v>
      </c>
      <c r="F34" s="4">
        <v>2293888</v>
      </c>
      <c r="G34" s="4">
        <v>10.91</v>
      </c>
      <c r="H34" s="4">
        <v>56</v>
      </c>
      <c r="I34" s="4">
        <v>160549.76000000001</v>
      </c>
      <c r="J34" s="4">
        <v>2866.96</v>
      </c>
      <c r="K34" s="52">
        <f>O34+O43</f>
        <v>318977625.66000003</v>
      </c>
      <c r="L34" s="54">
        <f t="shared" si="4"/>
        <v>15660596.039999999</v>
      </c>
      <c r="M34" s="54">
        <f t="shared" si="5"/>
        <v>1331749.07</v>
      </c>
      <c r="N34" s="4">
        <v>260906.09</v>
      </c>
      <c r="O34" s="4">
        <v>318915836.66000003</v>
      </c>
      <c r="P34" s="4">
        <v>1222.3399999999999</v>
      </c>
      <c r="Q34" s="4">
        <v>15639.47</v>
      </c>
      <c r="R34" s="4">
        <v>15660596.039999999</v>
      </c>
      <c r="S34" s="4">
        <v>1001.35</v>
      </c>
      <c r="T34" s="4">
        <v>699</v>
      </c>
      <c r="U34" s="4">
        <v>1331749.07</v>
      </c>
      <c r="V34" s="4">
        <v>1905.22</v>
      </c>
      <c r="W34" s="4">
        <v>12125.98</v>
      </c>
      <c r="X34" s="4">
        <v>127231.95</v>
      </c>
      <c r="Y34" s="12">
        <v>10</v>
      </c>
    </row>
    <row r="35" spans="1:25" ht="58.5" customHeight="1" x14ac:dyDescent="0.25">
      <c r="A35" s="48" t="s">
        <v>53</v>
      </c>
      <c r="B35" s="4" t="s">
        <v>54</v>
      </c>
      <c r="C35" s="4">
        <v>40455.93</v>
      </c>
      <c r="D35" s="4">
        <v>10016.48</v>
      </c>
      <c r="E35" s="4">
        <v>32227.75</v>
      </c>
      <c r="F35" s="4">
        <v>33753899.829999998</v>
      </c>
      <c r="G35" s="4">
        <v>1047.3599999999999</v>
      </c>
      <c r="H35" s="4">
        <v>548.21</v>
      </c>
      <c r="I35" s="4">
        <v>863895.8</v>
      </c>
      <c r="J35" s="4">
        <v>1575.85</v>
      </c>
      <c r="K35" s="52">
        <f t="shared" ref="K35:K38" si="6">O35+O44</f>
        <v>45188440.809999995</v>
      </c>
      <c r="L35" s="54">
        <f t="shared" si="4"/>
        <v>956238.95</v>
      </c>
      <c r="M35" s="54">
        <f t="shared" si="5"/>
        <v>4900234.2</v>
      </c>
      <c r="N35" s="4">
        <v>33536.42</v>
      </c>
      <c r="O35" s="4">
        <v>44669425.369999997</v>
      </c>
      <c r="P35" s="4">
        <v>1331.97</v>
      </c>
      <c r="Q35" s="4">
        <v>792.59</v>
      </c>
      <c r="R35" s="4">
        <v>956238.95</v>
      </c>
      <c r="S35" s="4">
        <v>1206.47</v>
      </c>
      <c r="T35" s="4">
        <v>2504.64</v>
      </c>
      <c r="U35" s="4">
        <v>4900234.2</v>
      </c>
      <c r="V35" s="4">
        <v>1956.46</v>
      </c>
      <c r="W35" s="4">
        <v>3229.82</v>
      </c>
      <c r="X35" s="4">
        <v>43184.15</v>
      </c>
      <c r="Y35" s="12">
        <v>19</v>
      </c>
    </row>
    <row r="36" spans="1:25" ht="90" x14ac:dyDescent="0.25">
      <c r="A36" s="48" t="s">
        <v>55</v>
      </c>
      <c r="B36" s="4" t="s">
        <v>56</v>
      </c>
      <c r="C36" s="4">
        <v>1502.88</v>
      </c>
      <c r="D36" s="4">
        <v>81759.839999999997</v>
      </c>
      <c r="E36" s="4">
        <v>480.3</v>
      </c>
      <c r="F36" s="4">
        <v>112923</v>
      </c>
      <c r="G36" s="4">
        <v>235.11</v>
      </c>
      <c r="H36" s="4">
        <v>31</v>
      </c>
      <c r="I36" s="4">
        <v>49944</v>
      </c>
      <c r="J36" s="4">
        <v>1611.1</v>
      </c>
      <c r="K36" s="52">
        <f t="shared" si="6"/>
        <v>5439862.9400000004</v>
      </c>
      <c r="L36" s="54">
        <f t="shared" si="4"/>
        <v>392215718</v>
      </c>
      <c r="M36" s="54">
        <f t="shared" si="5"/>
        <v>14286928</v>
      </c>
      <c r="N36" s="4">
        <v>2129.27</v>
      </c>
      <c r="O36" s="4">
        <v>5439862.9400000004</v>
      </c>
      <c r="P36" s="4">
        <v>2554.8000000000002</v>
      </c>
      <c r="Q36" s="4">
        <v>76993.649999999994</v>
      </c>
      <c r="R36" s="4">
        <v>392215718</v>
      </c>
      <c r="S36" s="4">
        <v>5094.13</v>
      </c>
      <c r="T36" s="4">
        <v>3006.51</v>
      </c>
      <c r="U36" s="4">
        <v>14286928</v>
      </c>
      <c r="V36" s="4">
        <v>4752</v>
      </c>
      <c r="W36" s="4">
        <v>0.06</v>
      </c>
      <c r="X36" s="4">
        <v>1644.53</v>
      </c>
      <c r="Y36" s="12">
        <v>5</v>
      </c>
    </row>
    <row r="37" spans="1:25" ht="55.5" customHeight="1" x14ac:dyDescent="0.25">
      <c r="A37" s="48" t="s">
        <v>57</v>
      </c>
      <c r="B37" s="4" t="s">
        <v>58</v>
      </c>
      <c r="C37" s="4">
        <v>241.15</v>
      </c>
      <c r="D37" s="4">
        <v>553.86</v>
      </c>
      <c r="E37" s="4"/>
      <c r="F37" s="4"/>
      <c r="G37" s="4"/>
      <c r="H37" s="4">
        <v>3.1</v>
      </c>
      <c r="I37" s="4">
        <v>66216</v>
      </c>
      <c r="J37" s="4">
        <v>21360</v>
      </c>
      <c r="K37" s="52">
        <f t="shared" si="6"/>
        <v>1271100.28</v>
      </c>
      <c r="L37" s="54">
        <f t="shared" si="4"/>
        <v>33408.699999999997</v>
      </c>
      <c r="M37" s="54">
        <f t="shared" si="5"/>
        <v>148914.14000000001</v>
      </c>
      <c r="N37" s="4">
        <v>482.62</v>
      </c>
      <c r="O37" s="4">
        <v>1271100.28</v>
      </c>
      <c r="P37" s="4">
        <v>2633.75</v>
      </c>
      <c r="Q37" s="4">
        <v>16.940000000000001</v>
      </c>
      <c r="R37" s="4">
        <v>33408.699999999997</v>
      </c>
      <c r="S37" s="4">
        <v>1972.18</v>
      </c>
      <c r="T37" s="4">
        <v>52</v>
      </c>
      <c r="U37" s="4">
        <v>148914.14000000001</v>
      </c>
      <c r="V37" s="4">
        <v>2863.73</v>
      </c>
      <c r="W37" s="4"/>
      <c r="X37" s="4">
        <v>246.54</v>
      </c>
      <c r="Y37" s="12">
        <v>3</v>
      </c>
    </row>
    <row r="38" spans="1:25" ht="48" customHeight="1" x14ac:dyDescent="0.25">
      <c r="A38" s="48" t="s">
        <v>59</v>
      </c>
      <c r="B38" s="4" t="s">
        <v>60</v>
      </c>
      <c r="C38" s="4">
        <v>3825.48</v>
      </c>
      <c r="D38" s="4">
        <v>4091.21</v>
      </c>
      <c r="E38" s="4">
        <v>4500.45</v>
      </c>
      <c r="F38" s="4">
        <v>1227405.22</v>
      </c>
      <c r="G38" s="4">
        <v>272.73</v>
      </c>
      <c r="H38" s="4">
        <v>114.56</v>
      </c>
      <c r="I38" s="4">
        <v>168708</v>
      </c>
      <c r="J38" s="4">
        <v>1472.72</v>
      </c>
      <c r="K38" s="52">
        <f t="shared" si="6"/>
        <v>13276111.529999999</v>
      </c>
      <c r="L38" s="54">
        <f t="shared" si="4"/>
        <v>4034593.1</v>
      </c>
      <c r="M38" s="54">
        <f t="shared" si="5"/>
        <v>2030113</v>
      </c>
      <c r="N38" s="4">
        <v>6574.23</v>
      </c>
      <c r="O38" s="4">
        <v>13273869.529999999</v>
      </c>
      <c r="P38" s="4">
        <v>2019.08</v>
      </c>
      <c r="Q38" s="4">
        <v>1529.48</v>
      </c>
      <c r="R38" s="4">
        <v>4034593.1</v>
      </c>
      <c r="S38" s="4">
        <v>2637.89</v>
      </c>
      <c r="T38" s="4">
        <v>638.36</v>
      </c>
      <c r="U38" s="4">
        <v>2030113</v>
      </c>
      <c r="V38" s="4">
        <v>3180.2</v>
      </c>
      <c r="W38" s="4">
        <v>2.82</v>
      </c>
      <c r="X38" s="4">
        <v>3786.81</v>
      </c>
      <c r="Y38" s="12">
        <v>7</v>
      </c>
    </row>
    <row r="39" spans="1:25" ht="60.75" customHeight="1" x14ac:dyDescent="0.25">
      <c r="A39" s="48" t="s">
        <v>61</v>
      </c>
      <c r="B39" s="4"/>
      <c r="C39" s="4"/>
      <c r="D39" s="4"/>
      <c r="E39" s="4"/>
      <c r="F39" s="4"/>
      <c r="G39" s="4"/>
      <c r="H39" s="4"/>
      <c r="I39" s="4"/>
      <c r="J39" s="4"/>
      <c r="K39" s="53">
        <f>SUM(K31:K38)</f>
        <v>498290624.65999997</v>
      </c>
      <c r="L39" s="53">
        <f>SUM(L31:L38)</f>
        <v>420110360.57999998</v>
      </c>
      <c r="M39" s="53">
        <f>SUM(M31:M38)</f>
        <v>65275533.630000003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2">
        <v>0</v>
      </c>
    </row>
    <row r="40" spans="1:25" ht="75" x14ac:dyDescent="0.25">
      <c r="A40" s="48" t="s">
        <v>45</v>
      </c>
      <c r="B40" s="4" t="s">
        <v>46</v>
      </c>
      <c r="C40" s="4"/>
      <c r="D40" s="4"/>
      <c r="E40" s="4"/>
      <c r="F40" s="4"/>
      <c r="G40" s="4"/>
      <c r="H40" s="4"/>
      <c r="I40" s="4"/>
      <c r="J40" s="4" t="s">
        <v>74</v>
      </c>
      <c r="K40" s="54">
        <f>SUM(K39:M39)</f>
        <v>983676518.87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2">
        <v>0</v>
      </c>
    </row>
    <row r="41" spans="1:25" ht="60.75" customHeight="1" x14ac:dyDescent="0.25">
      <c r="A41" s="48" t="s">
        <v>47</v>
      </c>
      <c r="B41" s="4" t="s">
        <v>48</v>
      </c>
      <c r="C41" s="4"/>
      <c r="D41" s="4"/>
      <c r="E41" s="4"/>
      <c r="F41" s="4"/>
      <c r="G41" s="4"/>
      <c r="H41" s="4"/>
      <c r="I41" s="4"/>
      <c r="J41" s="4" t="s">
        <v>75</v>
      </c>
      <c r="K41" s="54">
        <f>SUM(K32:M32)</f>
        <v>97261957.439999998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2">
        <v>0</v>
      </c>
    </row>
    <row r="42" spans="1:25" ht="120" x14ac:dyDescent="0.25">
      <c r="A42" s="48" t="s">
        <v>49</v>
      </c>
      <c r="B42" s="4" t="s">
        <v>50</v>
      </c>
      <c r="C42" s="4">
        <v>37.299999999999997</v>
      </c>
      <c r="D42" s="4">
        <v>128</v>
      </c>
      <c r="E42" s="4"/>
      <c r="F42" s="4"/>
      <c r="G42" s="4"/>
      <c r="H42" s="4"/>
      <c r="I42" s="4"/>
      <c r="J42" s="4"/>
      <c r="K42" s="4"/>
      <c r="L42" s="4"/>
      <c r="M42" s="4"/>
      <c r="N42" s="4">
        <v>68</v>
      </c>
      <c r="O42" s="4">
        <v>142955</v>
      </c>
      <c r="P42" s="4">
        <v>2102.2800000000002</v>
      </c>
      <c r="Q42" s="4">
        <v>59.5</v>
      </c>
      <c r="R42" s="4">
        <v>107501</v>
      </c>
      <c r="S42" s="4">
        <v>1806.74</v>
      </c>
      <c r="T42" s="4"/>
      <c r="U42" s="4"/>
      <c r="V42" s="4"/>
      <c r="W42" s="4">
        <v>0.6</v>
      </c>
      <c r="X42" s="4">
        <v>37.200000000000003</v>
      </c>
      <c r="Y42" s="49">
        <v>1</v>
      </c>
    </row>
    <row r="43" spans="1:25" ht="165" x14ac:dyDescent="0.25">
      <c r="A43" s="48" t="s">
        <v>51</v>
      </c>
      <c r="B43" s="4" t="s">
        <v>52</v>
      </c>
      <c r="C43" s="4">
        <v>3.4</v>
      </c>
      <c r="D43" s="4">
        <v>41.1</v>
      </c>
      <c r="E43" s="4"/>
      <c r="F43" s="4"/>
      <c r="G43" s="4"/>
      <c r="H43" s="4"/>
      <c r="I43" s="4"/>
      <c r="J43" s="4"/>
      <c r="K43" s="4"/>
      <c r="L43" s="4"/>
      <c r="M43" s="4"/>
      <c r="N43" s="4">
        <v>43.1</v>
      </c>
      <c r="O43" s="4">
        <v>61789</v>
      </c>
      <c r="P43" s="4">
        <v>1433.62</v>
      </c>
      <c r="Q43" s="4"/>
      <c r="R43" s="4"/>
      <c r="S43" s="4"/>
      <c r="T43" s="4"/>
      <c r="U43" s="4"/>
      <c r="V43" s="4"/>
      <c r="W43" s="4"/>
      <c r="X43" s="4">
        <v>1.4</v>
      </c>
      <c r="Y43" s="49">
        <v>1</v>
      </c>
    </row>
    <row r="44" spans="1:25" ht="195" x14ac:dyDescent="0.25">
      <c r="A44" s="48" t="s">
        <v>53</v>
      </c>
      <c r="B44" s="4" t="s">
        <v>54</v>
      </c>
      <c r="C44" s="4">
        <v>34.22</v>
      </c>
      <c r="D44" s="4">
        <v>398.1</v>
      </c>
      <c r="E44" s="4"/>
      <c r="F44" s="4"/>
      <c r="G44" s="4"/>
      <c r="H44" s="4"/>
      <c r="I44" s="4"/>
      <c r="J44" s="4"/>
      <c r="K44" s="4"/>
      <c r="L44" s="4"/>
      <c r="M44" s="4"/>
      <c r="N44" s="4">
        <v>383.46</v>
      </c>
      <c r="O44" s="4">
        <v>519015.44</v>
      </c>
      <c r="P44" s="4">
        <v>1353.51</v>
      </c>
      <c r="Q44" s="4"/>
      <c r="R44" s="4"/>
      <c r="S44" s="4"/>
      <c r="T44" s="4"/>
      <c r="U44" s="4"/>
      <c r="V44" s="4"/>
      <c r="W44" s="4">
        <v>15</v>
      </c>
      <c r="X44" s="4">
        <v>33.86</v>
      </c>
      <c r="Y44" s="49">
        <v>2</v>
      </c>
    </row>
    <row r="45" spans="1:25" ht="90" x14ac:dyDescent="0.25">
      <c r="A45" s="48" t="s">
        <v>55</v>
      </c>
      <c r="B45" s="4" t="s">
        <v>56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2">
        <v>0</v>
      </c>
    </row>
    <row r="46" spans="1:25" ht="210" x14ac:dyDescent="0.25">
      <c r="A46" s="48" t="s">
        <v>57</v>
      </c>
      <c r="B46" s="4" t="s">
        <v>58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2">
        <v>0</v>
      </c>
    </row>
    <row r="47" spans="1:25" ht="90" x14ac:dyDescent="0.25">
      <c r="A47" s="50" t="s">
        <v>59</v>
      </c>
      <c r="B47" s="5" t="s">
        <v>60</v>
      </c>
      <c r="C47" s="5">
        <v>0.97</v>
      </c>
      <c r="D47" s="5"/>
      <c r="E47" s="5"/>
      <c r="F47" s="5"/>
      <c r="G47" s="5"/>
      <c r="H47" s="5">
        <v>1.44</v>
      </c>
      <c r="I47" s="5">
        <v>2673</v>
      </c>
      <c r="J47" s="5">
        <v>1856.25</v>
      </c>
      <c r="K47" s="5"/>
      <c r="L47" s="5"/>
      <c r="M47" s="5"/>
      <c r="N47" s="5">
        <v>0.98</v>
      </c>
      <c r="O47" s="5">
        <v>2242</v>
      </c>
      <c r="P47" s="5">
        <v>2287.7600000000002</v>
      </c>
      <c r="Q47" s="5"/>
      <c r="R47" s="5"/>
      <c r="S47" s="5"/>
      <c r="T47" s="5"/>
      <c r="U47" s="5"/>
      <c r="V47" s="5"/>
      <c r="W47" s="5">
        <v>0.1</v>
      </c>
      <c r="X47" s="5">
        <v>1.33</v>
      </c>
      <c r="Y47" s="51">
        <v>1</v>
      </c>
    </row>
  </sheetData>
  <mergeCells count="7">
    <mergeCell ref="A1:Y1"/>
    <mergeCell ref="A2:Y2"/>
    <mergeCell ref="Y26:Y29"/>
    <mergeCell ref="A3:A6"/>
    <mergeCell ref="B3:B6"/>
    <mergeCell ref="D3:D6"/>
    <mergeCell ref="Y3:Y6"/>
  </mergeCells>
  <hyperlinks>
    <hyperlink ref="A7" r:id="rId1" display="https://is.vic.lt/pls/vris/ataskAnalize.ataSuvestineRodytiPr?suv_id_in=781&amp;sekt_in=09&amp;metai_nuo_in=2012&amp;metai_iki_in=2012&amp;periodas_nuo_in=1&amp;periodas_iki_in=12&amp;rod_id_in=88339"/>
    <hyperlink ref="A8" r:id="rId2" display="https://is.vic.lt/pls/vris/ataskAnalize.ataSuvestineRodytiPr?suv_id_in=781&amp;sekt_in=09&amp;metai_nuo_in=2012&amp;metai_iki_in=2012&amp;periodas_nuo_in=1&amp;periodas_iki_in=12&amp;rod_id_in=13943"/>
    <hyperlink ref="A9" r:id="rId3" display="https://is.vic.lt/pls/vris/ataskAnalize.ataSuvestineRodytiPr?suv_id_in=781&amp;sekt_in=09&amp;metai_nuo_in=2012&amp;metai_iki_in=2012&amp;periodas_nuo_in=1&amp;periodas_iki_in=12&amp;rod_id_in=13946"/>
    <hyperlink ref="A10" r:id="rId4" display="https://is.vic.lt/pls/vris/ataskAnalize.ataSuvestineRodytiPr?suv_id_in=781&amp;sekt_in=09&amp;metai_nuo_in=2012&amp;metai_iki_in=2012&amp;periodas_nuo_in=1&amp;periodas_iki_in=12&amp;rod_id_in=13951"/>
    <hyperlink ref="A11" r:id="rId5" display="https://is.vic.lt/pls/vris/ataskAnalize.ataSuvestineRodytiPr?suv_id_in=781&amp;sekt_in=09&amp;metai_nuo_in=2012&amp;metai_iki_in=2012&amp;periodas_nuo_in=1&amp;periodas_iki_in=12&amp;rod_id_in=13959"/>
    <hyperlink ref="A12" r:id="rId6" display="https://is.vic.lt/pls/vris/ataskAnalize.ataSuvestineRodytiPr?suv_id_in=781&amp;sekt_in=09&amp;metai_nuo_in=2012&amp;metai_iki_in=2012&amp;periodas_nuo_in=1&amp;periodas_iki_in=12&amp;rod_id_in=13965"/>
    <hyperlink ref="A13" r:id="rId7" display="https://is.vic.lt/pls/vris/ataskAnalize.ataSuvestineRodytiPr?suv_id_in=781&amp;sekt_in=09&amp;metai_nuo_in=2012&amp;metai_iki_in=2012&amp;periodas_nuo_in=1&amp;periodas_iki_in=12&amp;rod_id_in=13968"/>
    <hyperlink ref="A14" r:id="rId8" display="https://is.vic.lt/pls/vris/ataskAnalize.ataSuvestineRodytiPr?suv_id_in=781&amp;sekt_in=09&amp;metai_nuo_in=2012&amp;metai_iki_in=2012&amp;periodas_nuo_in=1&amp;periodas_iki_in=12&amp;rod_id_in=13969"/>
    <hyperlink ref="A15" r:id="rId9" display="https://is.vic.lt/pls/vris/ataskAnalize.ataSuvestineRodytiPr?suv_id_in=781&amp;sekt_in=09&amp;metai_nuo_in=2012&amp;metai_iki_in=2012&amp;periodas_nuo_in=1&amp;periodas_iki_in=12&amp;rod_id_in=88338"/>
    <hyperlink ref="A16" r:id="rId10" display="https://is.vic.lt/pls/vris/ataskAnalize.ataSuvestineRodytiPr?suv_id_in=781&amp;sekt_in=09&amp;metai_nuo_in=2012&amp;metai_iki_in=2012&amp;periodas_nuo_in=1&amp;periodas_iki_in=12&amp;rod_id_in=88340"/>
    <hyperlink ref="A17" r:id="rId11" display="https://is.vic.lt/pls/vris/ataskAnalize.ataSuvestineRodytiPr?suv_id_in=781&amp;sekt_in=09&amp;metai_nuo_in=2012&amp;metai_iki_in=2012&amp;periodas_nuo_in=1&amp;periodas_iki_in=12&amp;rod_id_in=88341"/>
    <hyperlink ref="A18" r:id="rId12" display="https://is.vic.lt/pls/vris/ataskAnalize.ataSuvestineRodytiPr?suv_id_in=781&amp;sekt_in=09&amp;metai_nuo_in=2012&amp;metai_iki_in=2012&amp;periodas_nuo_in=1&amp;periodas_iki_in=12&amp;rod_id_in=88342"/>
    <hyperlink ref="A19" r:id="rId13" display="https://is.vic.lt/pls/vris/ataskAnalize.ataSuvestineRodytiPr?suv_id_in=781&amp;sekt_in=09&amp;metai_nuo_in=2012&amp;metai_iki_in=2012&amp;periodas_nuo_in=1&amp;periodas_iki_in=12&amp;rod_id_in=88343"/>
    <hyperlink ref="A20" r:id="rId14" display="https://is.vic.lt/pls/vris/ataskAnalize.ataSuvestineRodytiPr?suv_id_in=781&amp;sekt_in=09&amp;metai_nuo_in=2012&amp;metai_iki_in=2012&amp;periodas_nuo_in=1&amp;periodas_iki_in=12&amp;rod_id_in=88344"/>
    <hyperlink ref="A21" r:id="rId15" display="https://is.vic.lt/pls/vris/ataskAnalize.ataSuvestineRodytiPr?suv_id_in=781&amp;sekt_in=09&amp;metai_nuo_in=2012&amp;metai_iki_in=2012&amp;periodas_nuo_in=1&amp;periodas_iki_in=12&amp;rod_id_in=88345"/>
    <hyperlink ref="A22" r:id="rId16" display="https://is.vic.lt/pls/vris/ataskAnalize.ataSuvestineRodytiPr?suv_id_in=781&amp;sekt_in=09&amp;metai_nuo_in=2012&amp;metai_iki_in=2012&amp;periodas_nuo_in=1&amp;periodas_iki_in=12&amp;rod_id_in=88346"/>
    <hyperlink ref="A23" r:id="rId17" display="https://is.vic.lt/pls/vris/ataskAnalize.ataSuvestineRodytiPr?suv_id_in=781&amp;sekt_in=09&amp;metai_nuo_in=2012&amp;metai_iki_in=2012&amp;periodas_nuo_in=1&amp;periodas_iki_in=12&amp;rod_id_in=88347"/>
    <hyperlink ref="A30" r:id="rId18" display="https://is.vic.lt/pls/vris/ataskAnalize.ataSuvestineRodytiPr?suv_id_in=781&amp;sekt_in=09&amp;metai_nuo_in=2013&amp;metai_iki_in=2013&amp;periodas_nuo_in=1&amp;periodas_iki_in=12&amp;rod_id_in=88339"/>
    <hyperlink ref="A31" r:id="rId19" display="https://is.vic.lt/pls/vris/ataskAnalize.ataSuvestineRodytiPr?suv_id_in=781&amp;sekt_in=09&amp;metai_nuo_in=2013&amp;metai_iki_in=2013&amp;periodas_nuo_in=1&amp;periodas_iki_in=12&amp;rod_id_in=13943"/>
    <hyperlink ref="A32" r:id="rId20" display="https://is.vic.lt/pls/vris/ataskAnalize.ataSuvestineRodytiPr?suv_id_in=781&amp;sekt_in=09&amp;metai_nuo_in=2013&amp;metai_iki_in=2013&amp;periodas_nuo_in=1&amp;periodas_iki_in=12&amp;rod_id_in=13946"/>
    <hyperlink ref="A33" r:id="rId21" display="https://is.vic.lt/pls/vris/ataskAnalize.ataSuvestineRodytiPr?suv_id_in=781&amp;sekt_in=09&amp;metai_nuo_in=2013&amp;metai_iki_in=2013&amp;periodas_nuo_in=1&amp;periodas_iki_in=12&amp;rod_id_in=13951"/>
    <hyperlink ref="A34" r:id="rId22" display="https://is.vic.lt/pls/vris/ataskAnalize.ataSuvestineRodytiPr?suv_id_in=781&amp;sekt_in=09&amp;metai_nuo_in=2013&amp;metai_iki_in=2013&amp;periodas_nuo_in=1&amp;periodas_iki_in=12&amp;rod_id_in=13959"/>
    <hyperlink ref="A35" r:id="rId23" display="https://is.vic.lt/pls/vris/ataskAnalize.ataSuvestineRodytiPr?suv_id_in=781&amp;sekt_in=09&amp;metai_nuo_in=2013&amp;metai_iki_in=2013&amp;periodas_nuo_in=1&amp;periodas_iki_in=12&amp;rod_id_in=13965"/>
    <hyperlink ref="A36" r:id="rId24" display="https://is.vic.lt/pls/vris/ataskAnalize.ataSuvestineRodytiPr?suv_id_in=781&amp;sekt_in=09&amp;metai_nuo_in=2013&amp;metai_iki_in=2013&amp;periodas_nuo_in=1&amp;periodas_iki_in=12&amp;rod_id_in=13968"/>
    <hyperlink ref="A37" r:id="rId25" display="https://is.vic.lt/pls/vris/ataskAnalize.ataSuvestineRodytiPr?suv_id_in=781&amp;sekt_in=09&amp;metai_nuo_in=2013&amp;metai_iki_in=2013&amp;periodas_nuo_in=1&amp;periodas_iki_in=12&amp;rod_id_in=13969"/>
    <hyperlink ref="A38" r:id="rId26" display="https://is.vic.lt/pls/vris/ataskAnalize.ataSuvestineRodytiPr?suv_id_in=781&amp;sekt_in=09&amp;metai_nuo_in=2013&amp;metai_iki_in=2013&amp;periodas_nuo_in=1&amp;periodas_iki_in=12&amp;rod_id_in=88338"/>
    <hyperlink ref="A39" r:id="rId27" display="https://is.vic.lt/pls/vris/ataskAnalize.ataSuvestineRodytiPr?suv_id_in=781&amp;sekt_in=09&amp;metai_nuo_in=2013&amp;metai_iki_in=2013&amp;periodas_nuo_in=1&amp;periodas_iki_in=12&amp;rod_id_in=88340"/>
    <hyperlink ref="A40" r:id="rId28" display="https://is.vic.lt/pls/vris/ataskAnalize.ataSuvestineRodytiPr?suv_id_in=781&amp;sekt_in=09&amp;metai_nuo_in=2013&amp;metai_iki_in=2013&amp;periodas_nuo_in=1&amp;periodas_iki_in=12&amp;rod_id_in=88341"/>
    <hyperlink ref="A41" r:id="rId29" display="https://is.vic.lt/pls/vris/ataskAnalize.ataSuvestineRodytiPr?suv_id_in=781&amp;sekt_in=09&amp;metai_nuo_in=2013&amp;metai_iki_in=2013&amp;periodas_nuo_in=1&amp;periodas_iki_in=12&amp;rod_id_in=88342"/>
    <hyperlink ref="A42" r:id="rId30" display="https://is.vic.lt/pls/vris/ataskAnalize.ataSuvestineRodytiPr?suv_id_in=781&amp;sekt_in=09&amp;metai_nuo_in=2013&amp;metai_iki_in=2013&amp;periodas_nuo_in=1&amp;periodas_iki_in=12&amp;rod_id_in=88343"/>
    <hyperlink ref="A43" r:id="rId31" display="https://is.vic.lt/pls/vris/ataskAnalize.ataSuvestineRodytiPr?suv_id_in=781&amp;sekt_in=09&amp;metai_nuo_in=2013&amp;metai_iki_in=2013&amp;periodas_nuo_in=1&amp;periodas_iki_in=12&amp;rod_id_in=88344"/>
    <hyperlink ref="A44" r:id="rId32" display="https://is.vic.lt/pls/vris/ataskAnalize.ataSuvestineRodytiPr?suv_id_in=781&amp;sekt_in=09&amp;metai_nuo_in=2013&amp;metai_iki_in=2013&amp;periodas_nuo_in=1&amp;periodas_iki_in=12&amp;rod_id_in=88345"/>
    <hyperlink ref="A45" r:id="rId33" display="https://is.vic.lt/pls/vris/ataskAnalize.ataSuvestineRodytiPr?suv_id_in=781&amp;sekt_in=09&amp;metai_nuo_in=2013&amp;metai_iki_in=2013&amp;periodas_nuo_in=1&amp;periodas_iki_in=12&amp;rod_id_in=88346"/>
    <hyperlink ref="A46" r:id="rId34" display="https://is.vic.lt/pls/vris/ataskAnalize.ataSuvestineRodytiPr?suv_id_in=781&amp;sekt_in=09&amp;metai_nuo_in=2013&amp;metai_iki_in=2013&amp;periodas_nuo_in=1&amp;periodas_iki_in=12&amp;rod_id_in=88347"/>
    <hyperlink ref="A47" r:id="rId35" display="https://is.vic.lt/pls/vris/ataskAnalize.ataSuvestineRodytiPr?suv_id_in=781&amp;sekt_in=09&amp;metai_nuo_in=2013&amp;metai_iki_in=2013&amp;periodas_nuo_in=1&amp;periodas_iki_in=12&amp;rod_id_in=8834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A19" workbookViewId="0">
      <selection activeCell="H10" sqref="H10"/>
    </sheetView>
  </sheetViews>
  <sheetFormatPr defaultRowHeight="15" x14ac:dyDescent="0.25"/>
  <sheetData>
    <row r="1" spans="1:24" x14ac:dyDescent="0.25">
      <c r="C1" t="s">
        <v>76</v>
      </c>
      <c r="D1" t="s">
        <v>87</v>
      </c>
    </row>
    <row r="2" spans="1:24" ht="22.5" x14ac:dyDescent="0.25">
      <c r="A2" s="55" t="s">
        <v>77</v>
      </c>
      <c r="B2" s="56" t="s">
        <v>46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4" ht="21.75" customHeight="1" x14ac:dyDescent="0.25">
      <c r="A3" s="11" t="s">
        <v>78</v>
      </c>
      <c r="B3" s="4" t="s">
        <v>48</v>
      </c>
      <c r="C3" s="4"/>
      <c r="D3" s="4">
        <v>885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2"/>
    </row>
    <row r="4" spans="1:24" ht="22.5" x14ac:dyDescent="0.25">
      <c r="A4" s="11" t="s">
        <v>79</v>
      </c>
      <c r="B4" s="4" t="s">
        <v>50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2"/>
    </row>
    <row r="5" spans="1:24" ht="18" customHeight="1" x14ac:dyDescent="0.25">
      <c r="A5" s="11" t="s">
        <v>80</v>
      </c>
      <c r="B5" s="4" t="s">
        <v>81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2"/>
    </row>
    <row r="6" spans="1:24" ht="56.25" x14ac:dyDescent="0.25">
      <c r="A6" s="11" t="s">
        <v>82</v>
      </c>
      <c r="B6" s="4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2"/>
    </row>
    <row r="7" spans="1:24" ht="22.5" x14ac:dyDescent="0.25">
      <c r="A7" s="11" t="s">
        <v>83</v>
      </c>
      <c r="B7" s="4" t="s">
        <v>56</v>
      </c>
      <c r="C7" s="56">
        <v>2652.26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2"/>
    </row>
    <row r="8" spans="1:24" ht="45" x14ac:dyDescent="0.25">
      <c r="A8" s="11" t="s">
        <v>84</v>
      </c>
      <c r="B8" s="4" t="s">
        <v>58</v>
      </c>
      <c r="C8" s="4">
        <v>3183.48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2"/>
    </row>
    <row r="9" spans="1:24" ht="22.5" x14ac:dyDescent="0.25">
      <c r="A9" s="13" t="s">
        <v>85</v>
      </c>
      <c r="B9" s="5" t="s">
        <v>60</v>
      </c>
      <c r="C9" s="4">
        <v>2449.71</v>
      </c>
      <c r="X9" s="58"/>
    </row>
    <row r="12" spans="1:24" ht="56.25" x14ac:dyDescent="0.25">
      <c r="A12" s="55" t="s">
        <v>55</v>
      </c>
      <c r="B12" s="56" t="s">
        <v>56</v>
      </c>
      <c r="C12" s="56">
        <v>140</v>
      </c>
      <c r="D12" s="56">
        <v>573</v>
      </c>
      <c r="E12" s="56"/>
      <c r="F12" s="56"/>
      <c r="G12" s="56"/>
      <c r="H12" s="56"/>
      <c r="I12" s="56"/>
      <c r="J12" s="56"/>
      <c r="K12" s="56"/>
      <c r="L12" s="56"/>
      <c r="M12" s="56"/>
      <c r="N12" s="56">
        <v>404</v>
      </c>
      <c r="O12" s="56">
        <v>1071512</v>
      </c>
      <c r="P12" s="56">
        <v>2652.26</v>
      </c>
      <c r="Q12" s="56">
        <v>121</v>
      </c>
      <c r="R12" s="56">
        <v>586491</v>
      </c>
      <c r="S12" s="56">
        <v>4847.03</v>
      </c>
      <c r="T12" s="56">
        <v>37</v>
      </c>
      <c r="U12" s="56">
        <v>138193</v>
      </c>
      <c r="V12" s="56">
        <v>3734.95</v>
      </c>
      <c r="W12" s="56"/>
      <c r="X12" s="57">
        <v>151</v>
      </c>
    </row>
    <row r="13" spans="1:24" ht="112.5" x14ac:dyDescent="0.25">
      <c r="A13" s="11" t="s">
        <v>57</v>
      </c>
      <c r="B13" s="4" t="s">
        <v>58</v>
      </c>
      <c r="C13" s="4">
        <v>55</v>
      </c>
      <c r="D13" s="4">
        <v>90</v>
      </c>
      <c r="E13" s="4"/>
      <c r="F13" s="4"/>
      <c r="G13" s="4"/>
      <c r="H13" s="4"/>
      <c r="I13" s="4"/>
      <c r="J13" s="4"/>
      <c r="K13" s="4"/>
      <c r="L13" s="4"/>
      <c r="M13" s="4"/>
      <c r="N13" s="4">
        <v>87</v>
      </c>
      <c r="O13" s="4">
        <v>276963</v>
      </c>
      <c r="P13" s="4">
        <v>3183.48</v>
      </c>
      <c r="Q13" s="4">
        <v>3</v>
      </c>
      <c r="R13" s="4">
        <v>9420</v>
      </c>
      <c r="S13" s="4">
        <v>3140</v>
      </c>
      <c r="T13" s="4">
        <v>2</v>
      </c>
      <c r="U13" s="4">
        <v>1654</v>
      </c>
      <c r="V13" s="4">
        <v>827</v>
      </c>
      <c r="W13" s="4"/>
      <c r="X13" s="12">
        <v>53</v>
      </c>
    </row>
    <row r="14" spans="1:24" ht="56.25" x14ac:dyDescent="0.25">
      <c r="A14" s="11" t="s">
        <v>59</v>
      </c>
      <c r="B14" s="4" t="s">
        <v>60</v>
      </c>
      <c r="C14" s="4">
        <v>353</v>
      </c>
      <c r="D14" s="4">
        <v>826</v>
      </c>
      <c r="E14" s="4"/>
      <c r="F14" s="4"/>
      <c r="G14" s="4"/>
      <c r="H14" s="4"/>
      <c r="I14" s="4"/>
      <c r="J14" s="4"/>
      <c r="K14" s="4"/>
      <c r="L14" s="4"/>
      <c r="M14" s="4"/>
      <c r="N14" s="4">
        <v>486</v>
      </c>
      <c r="O14" s="4">
        <v>1190558</v>
      </c>
      <c r="P14" s="4">
        <v>2449.71</v>
      </c>
      <c r="Q14" s="4">
        <v>224</v>
      </c>
      <c r="R14" s="4">
        <v>809850</v>
      </c>
      <c r="S14" s="4">
        <v>3615.4</v>
      </c>
      <c r="T14" s="4">
        <v>93</v>
      </c>
      <c r="U14" s="4">
        <v>281254</v>
      </c>
      <c r="V14" s="4">
        <v>3024.24</v>
      </c>
      <c r="W14" s="4"/>
      <c r="X14" s="12">
        <v>376</v>
      </c>
    </row>
    <row r="15" spans="1:24" ht="33.75" x14ac:dyDescent="0.25">
      <c r="A15" s="13" t="s">
        <v>86</v>
      </c>
      <c r="X15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2015II</vt:lpstr>
      <vt:lpstr>vert4s</vt:lpstr>
      <vt:lpstr>2015</vt:lpstr>
      <vt:lpstr>kainos2014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2021-07-23T08:47:43Z</dcterms:modified>
</cp:coreProperties>
</file>