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rugpjutis\"/>
    </mc:Choice>
  </mc:AlternateContent>
  <xr:revisionPtr revIDLastSave="0" documentId="13_ncr:1_{8581F76F-7311-45F5-A27F-21DEE46802DA}" xr6:coauthVersionLast="47" xr6:coauthVersionMax="47" xr10:uidLastSave="{00000000-0000-0000-0000-000000000000}"/>
  <bookViews>
    <workbookView xWindow="-120" yWindow="-120" windowWidth="29040" windowHeight="17640" xr2:uid="{2D79CBE1-D0AA-4F68-9B77-41D994455252}"/>
  </bookViews>
  <sheets>
    <sheet name="28-3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M29" i="1"/>
  <c r="L29" i="1"/>
  <c r="K29" i="1"/>
  <c r="J29" i="1"/>
  <c r="J28" i="1"/>
  <c r="M27" i="1"/>
  <c r="L27" i="1"/>
  <c r="K27" i="1"/>
  <c r="J27" i="1"/>
  <c r="K26" i="1"/>
  <c r="J25" i="1"/>
  <c r="M24" i="1"/>
  <c r="K24" i="1"/>
  <c r="M23" i="1"/>
  <c r="L23" i="1"/>
  <c r="K23" i="1"/>
  <c r="J23" i="1"/>
  <c r="L21" i="1"/>
  <c r="J21" i="1"/>
  <c r="K20" i="1"/>
  <c r="J20" i="1"/>
  <c r="M19" i="1"/>
  <c r="L19" i="1"/>
  <c r="K19" i="1"/>
  <c r="J19" i="1"/>
  <c r="L18" i="1"/>
  <c r="J18" i="1"/>
  <c r="M17" i="1"/>
  <c r="L17" i="1"/>
  <c r="K17" i="1"/>
  <c r="J17" i="1"/>
  <c r="L16" i="1"/>
  <c r="J16" i="1"/>
  <c r="L15" i="1"/>
  <c r="J15" i="1"/>
  <c r="L14" i="1"/>
  <c r="J14" i="1"/>
  <c r="M13" i="1"/>
  <c r="L13" i="1"/>
  <c r="K13" i="1"/>
  <c r="J13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<sst xmlns="http://schemas.openxmlformats.org/spreadsheetml/2006/main" count="83" uniqueCount="37">
  <si>
    <t xml:space="preserve">Grūdų  ir aliejinių augalų sėklų  supirkimo kiekių suvestinė ataskaita (2021 m. 28– 30 sav.) pagal GS-1*, t </t>
  </si>
  <si>
    <t xml:space="preserve">                      Data
Grūdai</t>
  </si>
  <si>
    <t>Pokytis, %</t>
  </si>
  <si>
    <t>30  sav.  (07 20–26)</t>
  </si>
  <si>
    <t>28  sav.  (07 12–18)</t>
  </si>
  <si>
    <t>29  sav.  (07 19–25)</t>
  </si>
  <si>
    <t>30  sav.  (07 26–08 01)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</si>
  <si>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</si>
  <si>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</si>
  <si>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</si>
  <si>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</si>
  <si>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</si>
  <si>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</si>
  <si>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</si>
  <si>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</si>
  <si>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</si>
  <si>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</si>
  <si>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</si>
  <si>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</si>
  <si>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</si>
  <si>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</si>
  <si>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</si>
  <si>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</si>
  <si>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</si>
  <si>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</si>
  <si>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Javų mišiniai</t>
  </si>
  <si>
    <t>Kiti grūdai</t>
  </si>
  <si>
    <t>Žirniai</t>
  </si>
  <si>
    <t>Pupos</t>
  </si>
  <si>
    <t>Rapsai</t>
  </si>
  <si>
    <t>Linų sėmenys</t>
  </si>
  <si>
    <t>Iš viso</t>
  </si>
  <si>
    <t>* preliminarūs duomenys</t>
  </si>
  <si>
    <t>** lyginant 2021 m. 30 savaitę su 29 savaite</t>
  </si>
  <si>
    <t>*** lyginant 2021 m. 30 savaitę su 2020 m. 30 savaite</t>
  </si>
  <si>
    <t>Pastaba: grūdų bei aliejinių augalų sėklų 28 ir 29 savaičių supirkimo kiekiai patikslinti  2021-08-05</t>
  </si>
  <si>
    <t xml:space="preserve">               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</si>
</sst>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8" fillId="0" borderId="41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5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4" fontId="6" fillId="0" borderId="47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0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3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4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9" fillId="0" borderId="28" xfId="0" applyNumberFormat="1" applyFont="1" applyBorder="1" applyAlignment="1">
      <alignment horizontal="center" vertical="center"/>
    </xf>
    <xf numFmtId="4" fontId="9" fillId="0" borderId="64" xfId="0" applyNumberFormat="1" applyFont="1" applyBorder="1" applyAlignment="1">
      <alignment horizontal="center" vertical="center"/>
    </xf>
    <xf numFmtId="4" fontId="8" fillId="0" borderId="65" xfId="0" applyNumberFormat="1" applyFont="1" applyBorder="1" applyAlignment="1">
      <alignment horizontal="center" vertical="center"/>
    </xf>
    <xf numFmtId="4" fontId="3" fillId="0" borderId="66" xfId="0" applyNumberFormat="1" applyFont="1" applyBorder="1" applyAlignment="1">
      <alignment vertical="center"/>
    </xf>
    <xf numFmtId="4" fontId="9" fillId="0" borderId="67" xfId="0" applyNumberFormat="1" applyFont="1" applyBorder="1" applyAlignment="1">
      <alignment horizontal="center" vertical="center"/>
    </xf>
    <xf numFmtId="4" fontId="9" fillId="0" borderId="66" xfId="0" applyNumberFormat="1" applyFont="1" applyBorder="1" applyAlignment="1">
      <alignment horizontal="center" vertical="center"/>
    </xf>
    <xf numFmtId="4" fontId="9" fillId="0" borderId="52" xfId="0" applyNumberFormat="1" applyFont="1" applyBorder="1" applyAlignment="1">
      <alignment horizontal="center" vertical="center"/>
    </xf>
    <xf numFmtId="4" fontId="3" fillId="0" borderId="68" xfId="0" applyNumberFormat="1" applyFont="1" applyBorder="1" applyAlignment="1">
      <alignment vertical="center"/>
    </xf>
    <xf numFmtId="4" fontId="8" fillId="0" borderId="69" xfId="0" applyNumberFormat="1" applyFont="1" applyBorder="1" applyAlignment="1">
      <alignment horizontal="center" vertical="center"/>
    </xf>
    <xf numFmtId="4" fontId="9" fillId="0" borderId="70" xfId="0" applyNumberFormat="1" applyFont="1" applyBorder="1" applyAlignment="1">
      <alignment horizontal="center" vertical="center"/>
    </xf>
    <xf numFmtId="4" fontId="9" fillId="0" borderId="68" xfId="0" applyNumberFormat="1" applyFont="1" applyBorder="1" applyAlignment="1">
      <alignment horizontal="center" vertical="center"/>
    </xf>
    <xf numFmtId="4" fontId="9" fillId="0" borderId="57" xfId="0" applyNumberFormat="1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AA9E2317-F893-44D6-A94E-C7227585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1DAA0662-C546-44F1-A73E-F8B477F1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8E62E0BC-55A5-4172-B3A0-7686DF4D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3CD67965-2633-4DE2-8FD9-8BD97C0E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AC86933F-27A6-4241-8D3D-452EAB2A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B62F5DE5-A6FF-40C0-8CA4-B458E3B0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901EFD4E-7BCB-4802-8CBB-FE141695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4FF9F0B8-ABB0-4999-81E1-F16AC369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F2C448B8-DCA2-4A69-8343-832405C2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10499618-7BD5-4C43-9500-6A5AD8A58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CCB0CCD5-863C-4170-9193-A3A8CA1F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229F4F13-57A9-4E27-AE32-639A424B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E68273AA-DAEB-4F28-B4CC-6B9667EA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FE4FAF35-9BA4-49E8-B32D-D254692B6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1C1141F0-66A8-44DE-A693-D0A7440C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E05E5C01-D50F-46C8-BDC5-A64C53F8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0E220D1-2478-4BC2-B770-CFF7C14C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FD0B96F-C434-4927-AE18-1CE371C1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8A989177-15F4-4B98-831D-DE58B7CEF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63AEDA20-A6AB-4488-9FCB-BC0796943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C644C076-F9D8-4B58-9A0F-197817DC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166EE4DA-FE76-496A-84FC-A16AC736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E3027C08-374B-4E6E-B43E-ADA53388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F743E76A-2CA8-4A3A-97E9-6F1A07C9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743DFFF2-A069-42B8-B5EB-C9001E57C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62A516AB-F475-43C0-A121-7B7149CC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538DE963-33AD-422F-B34E-40B36227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BF3889A6-23BB-4010-9383-D7050F34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AB2C6090-68A5-4CEB-ADA7-73BD4323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8D6C3967-B43F-44BF-A53D-221AA0F1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04BAEC30-2AE1-4BEF-94C5-131C68E5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175F2A15-F5DF-43D4-9BA9-DA48709B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D278229C-652E-44A3-B249-0845287B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4EBB4FC6-3600-46A1-B8F1-7C9ADA88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93203A53-7D0D-48F0-A3CF-A87D2781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BD38CBCB-8301-48D3-BD5B-A670B508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BEAC2B0C-6516-4FE6-8920-1CFA61EC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0A53AE21-83E3-4B47-9F0E-C7284D737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B6E05C7D-1462-44CD-831D-0FCB8020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40FB5DC-D6AF-457A-9330-C96DD642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345AAA11-8D26-41BE-90F7-AE7825AA6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BFE12DDF-86FA-473D-9E1F-58595CC3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15A747C4-701C-4D88-8A73-B74F2EB6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AC9B2792-B1F8-4C82-B4B8-9D664A1A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AA7157BA-150E-4F81-B8DA-6F9C8933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A7036A80-A847-44B8-9FB5-FF3222D2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406D4029-9B08-4D66-A9CB-D5675EC5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13B5BDBA-6D7D-4235-BD6A-A5DC4EC6C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DD8536F5-FB0F-4879-BCB0-2D565D97A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BD866CF6-B6C8-475F-B9C6-2F728FC3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3B2EF047-938C-4F6B-971E-9BAA5C188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1B479D75-416A-492C-B04F-DDA0EEC2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2AD7D726-4E8B-4785-82D1-47EEC0DB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DF4F7631-51DF-45C8-802E-BACE9A96E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5400DACD-2D8D-4EE3-BF93-C874039F5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EAA516FF-7A03-4FC5-AE3E-4E7D809A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6C8677D6-404C-4CA8-8DCC-BE93EBAC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80CE7D4A-C8E4-4C45-A76D-605FC9480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EACBBA5F-1622-4E53-96B1-FFBA52C1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4A22F14D-D236-4A50-B547-81EA01DE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14881B90-2C8C-43C2-B7A1-0C5FCEF54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5F20D438-09E0-4A63-9A08-63D4B3B9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810F53C8-B40A-4C33-AC16-9BFC68F0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4AC80BE0-A480-4293-ABBE-BCFC12AE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6A12E307-39F4-48A3-B71D-26B7CDAF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4BBEFF9B-4384-4614-A9FA-64B56A8A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FBA2B5EB-827E-4411-9E68-735B0348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D7DFA928-B31D-4877-95AD-BB131CA5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3380A61A-F7D2-409B-B4AC-1686797F1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E9B2DC8C-9668-45BE-B137-45DD82E9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9D5F3E88-6646-41A0-B445-86B974D7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9BAEC384-BDBB-4179-A926-89B31C3A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04C2B43A-625F-4F69-A3B3-F48FCB33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E59B88FF-E0E6-47D5-8401-0E45CB20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1EEEC8C8-2948-4F52-9772-730264BDF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079506CB-3D89-4CCD-A5A1-F7595747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832B9264-3536-4F71-BA05-A674FD07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DCF40B66-BEFA-4E04-BCD0-AF946E65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E9CD36A1-2C55-4CD4-90B3-F049821D6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7BF38863-BC4C-4806-87E3-0C9F9458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3F5B0B91-A49B-443D-8558-54D6120B3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F85413D7-65CF-4869-A9F9-11589DD2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B5BC1F09-51DE-4A8B-9961-C2CC1118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F4B621C6-35C8-4487-8719-D2C9595C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A8A5641C-9C81-46AA-819F-44884F18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01942A73-4010-46F8-8B90-9A4BBFD4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1B83DEF2-FEC6-4DDB-9380-BA40D30E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50D9053C-22BF-4056-A0BB-C498FAF9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010770F2-BCB3-4BBC-9F7B-49453005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4FAEAD43-E5B9-4396-AFAB-C4C9CA97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3742BF6E-A7AB-4841-9593-6A5CE802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4BBB8FCE-A899-408D-8FED-F9576549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5DF0EEAA-B9F0-44EC-A246-1D7BFA4F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A18EED13-E786-4DD8-B47B-1A5B0156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AE529D6-0D4B-4B98-A3B9-3A1186A8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0108F6B9-250F-43C4-B87A-819E6212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B0D3BD6D-CB96-4D11-AF9A-B3114474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F4386015-67D3-464E-9B1F-229DC7BFA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E4A9924A-55F6-40A4-995E-82636C42A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E0D1FB8F-5F8B-42A0-B182-08B32671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03E3DA46-04F9-4748-AC9D-69FC7B01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777A8BA3-F8CB-4867-89D4-02280791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FAC00F88-65D0-4941-98FA-EE936863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00AABCBF-BC50-4F65-99E4-D71B26D5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5BC3FE6C-496C-45F9-97ED-E33834E9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8280E31D-C36A-4643-9AC9-C5DD8BB38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0299BBAF-7D5D-47FB-934F-2C9FBF6C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904BED5C-B410-403D-A99D-6DED8DD84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8CABBBA6-9D8C-4016-9CC5-E2FB4E61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AAC50F30-B108-4FBA-9907-D85D278DC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E5C75BCC-E2FB-4F31-BB86-CF5B12BF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335C325E-ADD4-426E-9CF4-7FEA86670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C6E9D78A-9E6C-4328-83AF-43A8A401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F75FAB16-BEA1-44F2-AB57-C6AC1392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4B88254-EC62-4A0B-AEAF-2EC062F4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5E5732B9-FB79-4E48-B50E-A1E8C0154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500F3BF5-44BA-4063-BAE0-F5B85990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63C2603C-D074-412C-B2F4-4FAAAC97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D22FA463-C2BE-4BDF-A947-C4274763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03729AE8-CE20-43A5-A324-16FDACB81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67E0179C-3E9D-4367-AB4F-84D74D0C1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CE50EE2E-D7B4-45EB-B08E-DDAD942D4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C2870462-7A0E-425F-B33B-235F0059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830B08A5-C278-495A-A306-ADBBAA76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04EA3E4A-DE3F-4D43-B642-B2217B63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E0306A74-6CE4-4EF6-94EE-07E6F612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66821B3E-8577-47E2-A459-C3E9C39A9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4EE1DED6-9DBF-4166-AE46-4C8041B6B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E4A67630-63C8-485D-858D-AC0E48A4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10FB92A9-7B78-436A-8707-3029D9F1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D6491EB5-366D-4CC8-9B75-A94D3120A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D5520056-2CEE-4255-9E4A-D52370D8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9B07545D-2024-4700-9EAC-A4FF37B3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8492AB1E-504E-4E7C-AEFB-2DDE1BC93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6B44A9EB-8CE4-4CF7-A623-8A62ABDF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7B376A2D-A2F3-4419-B814-020A75D8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62A5C839-DE13-4617-BA55-9D652F8E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2C6E2AFD-207C-4B89-A49D-9ECE6EF80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2550E4E2-3E9D-4694-AFEC-E77A6A6B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8CA480B9-0FC8-4B73-93EF-0878B8B5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E592748F-BF9D-4AFC-9651-9CD41691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4BB88579-E437-4126-9533-2DFCAB58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5248FFAF-E6B5-4CC9-A9FB-B6A31422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81659826-390E-4B4D-A53B-1CF6C58D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CCA03FC0-0446-4703-A70E-BB927231E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BB3184AB-E6E5-4E51-A7E0-E3D0D7D3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0B5F3C9C-5454-4DD0-96B8-03213766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57A99A77-CEA5-4E1C-84D0-5B9FA76F7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BB5186F4-CFD7-41C1-A6D1-F0E3EBA8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FB10AA3F-3DBD-4464-9576-17D8375C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4A64B7B9-A394-4438-BF21-4040230C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6FD21148-1845-4DD6-A6C0-5B1408D6B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44F64AB6-6848-461A-8177-C9D42814A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56D9F0A5-79F4-4006-909F-6AEC9A7F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CBE6FF1E-5B08-40AA-BA90-8CB86643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2CE4DA4A-5694-45E2-99A4-AAAC6958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E40D301F-4D58-4951-A6F7-37B08272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287A01C8-20F5-4308-8239-30BBEDBC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5B9E52D6-D842-40A5-A657-625C115D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51668C35-317A-4DE6-9ADA-2F1B13C3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0BE8C442-E529-4EAD-A76A-20514FCB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14D88BEC-9167-4DDC-BE34-1DBE120B7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11263733-7EB6-4C18-8007-8C1FB4A5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E903D5EF-ABDB-423D-8220-EC8576A6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DBAF05CB-C531-464E-BE38-E45D0FAC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35889456-C34D-489E-A459-17A222FF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D0E817C3-28F7-486C-BF12-66E42C38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9FC520C0-1F68-42A5-8EBD-D504D425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5575D8A5-9263-4821-AE76-6F7864B7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B7360C82-A2F1-4061-AF7B-4DBB7711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9DCDB3C2-22F5-435D-A600-46816A3AA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ABCAAD00-1331-46E5-9B82-0077F3FD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2F735DC7-AEF1-4B3E-888B-99FF23AA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50DAE0D1-C539-41F9-862B-5C9EBDEE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B86A0B5D-E3A2-4F99-888A-33BF202B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A7A30374-00CB-4382-923E-4839EBAD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71F6D542-0A80-49ED-B7F9-A070CA66A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F02F8EC5-F22E-440F-80B5-F7AF1333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6CCDE3F3-84F9-453E-B248-225D523E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9073A244-42BB-49F9-B4B6-2DEA29CFE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5F780530-B908-4540-9A08-BA5E914B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478B667B-CD97-4F2C-B6DB-B720F0DE9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520DB6F6-BBCE-454F-BF9F-88F73B46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0886FE32-1DF2-4E5A-A57F-31380AB5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6BAC1BF9-9F00-4702-8361-7F4332E8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851F0036-375A-4542-985A-F1E8D148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11779374-50D9-4F06-B20B-D1EBE6A8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A04F1AF2-DD4B-480B-9E7B-03BFD725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0FD6EA0A-DAB4-433A-A145-CA30C6FA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E88695B0-1925-4357-8215-3C6781EC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D3689022-7180-4488-B7EC-12838C15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2F76683C-EF06-4B1F-9C67-B216F341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72AC94B1-DFD8-496E-860C-5257FD97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2DFC1F98-47DF-4D7A-B44A-5F9869D10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ED4A0441-8DFC-41AE-995E-FE04CA2B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F811D873-392F-4D33-8F97-B5E125BD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0D5B952E-7651-4747-9E83-F177A1A76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C162D7A4-2E75-4D88-987B-4CE6BBF0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40E740D1-D93E-45F4-8730-8DC98937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C7BE1391-48FB-43BE-95C8-10B0E95D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A4FA7-ED4A-4866-B499-9EE0D86E00B9}">
  <dimension ref="A1:V58"/>
  <sheetViews>
    <sheetView showGridLines="0" tabSelected="1" workbookViewId="0">
      <selection activeCell="Q30" sqref="Q30"/>
    </sheetView>
  </sheetViews>
  <sheetFormatPr defaultRowHeight="15" x14ac:dyDescent="0.25"/>
  <cols>
    <col min="1" max="1" width="14.28515625" customWidth="1"/>
    <col min="2" max="2" width="9.28515625" bestFit="1" customWidth="1"/>
    <col min="8" max="8" width="9" customWidth="1"/>
    <col min="9" max="9" width="8.5703125" customWidth="1"/>
    <col min="14" max="14" width="9.140625" style="15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2020</v>
      </c>
      <c r="C4" s="8"/>
      <c r="D4" s="9">
        <v>2021</v>
      </c>
      <c r="E4" s="10"/>
      <c r="F4" s="10"/>
      <c r="G4" s="10"/>
      <c r="H4" s="10"/>
      <c r="I4" s="11"/>
      <c r="J4" s="12" t="s">
        <v>2</v>
      </c>
      <c r="K4" s="13"/>
      <c r="L4" s="13"/>
      <c r="M4" s="14"/>
    </row>
    <row r="5" spans="1:22" ht="15" customHeight="1" x14ac:dyDescent="0.25">
      <c r="A5" s="16"/>
      <c r="B5" s="12" t="s">
        <v>3</v>
      </c>
      <c r="C5" s="14"/>
      <c r="D5" s="17" t="s">
        <v>4</v>
      </c>
      <c r="E5" s="18"/>
      <c r="F5" s="17" t="s">
        <v>5</v>
      </c>
      <c r="G5" s="18"/>
      <c r="H5" s="17" t="s">
        <v>6</v>
      </c>
      <c r="I5" s="18"/>
      <c r="J5" s="19" t="s">
        <v>7</v>
      </c>
      <c r="K5" s="20"/>
      <c r="L5" s="19" t="s">
        <v>8</v>
      </c>
      <c r="M5" s="20"/>
    </row>
    <row r="6" spans="1:22" ht="15" customHeight="1" x14ac:dyDescent="0.25">
      <c r="A6" s="16"/>
      <c r="B6" s="21" t="s">
        <v>9</v>
      </c>
      <c r="C6" s="22" t="s">
        <v>10</v>
      </c>
      <c r="D6" s="22" t="s">
        <v>9</v>
      </c>
      <c r="E6" s="22" t="s">
        <v>10</v>
      </c>
      <c r="F6" s="22" t="s">
        <v>9</v>
      </c>
      <c r="G6" s="22" t="s">
        <v>10</v>
      </c>
      <c r="H6" s="22" t="s">
        <v>9</v>
      </c>
      <c r="I6" s="22" t="s">
        <v>10</v>
      </c>
      <c r="J6" s="22" t="s">
        <v>9</v>
      </c>
      <c r="K6" s="22" t="s">
        <v>10</v>
      </c>
      <c r="L6" s="22" t="s">
        <v>9</v>
      </c>
      <c r="M6" s="22" t="s">
        <v>10</v>
      </c>
    </row>
    <row r="7" spans="1:22" ht="37.5" customHeight="1" x14ac:dyDescent="0.25">
      <c r="A7" s="23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22" s="34" customFormat="1" x14ac:dyDescent="0.25">
      <c r="A8" s="26" t="s">
        <v>11</v>
      </c>
      <c r="B8" s="27">
        <v>14520.682999999999</v>
      </c>
      <c r="C8" s="28">
        <v>7588.3980000000001</v>
      </c>
      <c r="D8" s="27">
        <v>3346.98</v>
      </c>
      <c r="E8" s="28">
        <v>6046.29</v>
      </c>
      <c r="F8" s="29">
        <v>157016.66099999999</v>
      </c>
      <c r="G8" s="30">
        <v>5225.4030000000002</v>
      </c>
      <c r="H8" s="29">
        <v>444306.69399999996</v>
      </c>
      <c r="I8" s="30">
        <v>8415.241</v>
      </c>
      <c r="J8" s="29">
        <f t="shared" ref="J8:K23" si="0">+((H8*100/F8)-100)</f>
        <v>182.96786542926168</v>
      </c>
      <c r="K8" s="31">
        <f t="shared" si="0"/>
        <v>61.044822762952435</v>
      </c>
      <c r="L8" s="29">
        <f t="shared" ref="L8:M23" si="1">+((H8*100/B8)-100)</f>
        <v>2959.8195277729019</v>
      </c>
      <c r="M8" s="32">
        <f t="shared" si="1"/>
        <v>10.896146986491743</v>
      </c>
      <c r="N8" s="33"/>
      <c r="O8" s="33"/>
      <c r="P8" s="33"/>
      <c r="Q8" s="33"/>
      <c r="R8" s="33"/>
      <c r="S8" s="33"/>
      <c r="T8" s="33"/>
      <c r="U8" s="33"/>
      <c r="V8" s="33"/>
    </row>
    <row r="9" spans="1:22" s="34" customFormat="1" x14ac:dyDescent="0.25">
      <c r="A9" s="35" t="s">
        <v>12</v>
      </c>
      <c r="B9" s="36">
        <v>2668.34</v>
      </c>
      <c r="C9" s="37">
        <v>3998.18</v>
      </c>
      <c r="D9" s="36">
        <v>388.82499999999999</v>
      </c>
      <c r="E9" s="37">
        <v>869.15899999999999</v>
      </c>
      <c r="F9" s="38">
        <v>9886.0910000000003</v>
      </c>
      <c r="G9" s="39">
        <v>0</v>
      </c>
      <c r="H9" s="38">
        <v>29185.79</v>
      </c>
      <c r="I9" s="40">
        <v>0</v>
      </c>
      <c r="J9" s="41">
        <f>+((H9*100/F9)-100)</f>
        <v>195.22072981120647</v>
      </c>
      <c r="K9" s="42" t="s">
        <v>13</v>
      </c>
      <c r="L9" s="41">
        <f>+((H9*100/B9)-100)</f>
        <v>993.78077756207972</v>
      </c>
      <c r="M9" s="43">
        <f>+((I9*100/C9)-100)</f>
        <v>-100</v>
      </c>
      <c r="N9" s="44"/>
      <c r="O9" s="44"/>
      <c r="P9" s="45"/>
      <c r="Q9" s="45"/>
      <c r="R9" s="45"/>
      <c r="S9" s="46"/>
    </row>
    <row r="10" spans="1:22" x14ac:dyDescent="0.25">
      <c r="A10" s="47" t="s">
        <v>14</v>
      </c>
      <c r="B10" s="48">
        <v>3000.2419999999997</v>
      </c>
      <c r="C10" s="49">
        <v>40.18</v>
      </c>
      <c r="D10" s="48">
        <v>765.72</v>
      </c>
      <c r="E10" s="49">
        <v>1780.9960000000001</v>
      </c>
      <c r="F10" s="50">
        <v>41562.493000000002</v>
      </c>
      <c r="G10" s="39">
        <v>716.86199999999997</v>
      </c>
      <c r="H10" s="50">
        <v>119513.587</v>
      </c>
      <c r="I10" s="51">
        <v>3019.1</v>
      </c>
      <c r="J10" s="41">
        <f>+((H10*100/F10)-100)</f>
        <v>187.55153594852931</v>
      </c>
      <c r="K10" s="42">
        <f t="shared" si="0"/>
        <v>321.15497822453978</v>
      </c>
      <c r="L10" s="41">
        <f t="shared" si="1"/>
        <v>3883.4649004980265</v>
      </c>
      <c r="M10" s="43">
        <f t="shared" si="1"/>
        <v>7413.9372822299656</v>
      </c>
      <c r="N10" s="33"/>
      <c r="O10" s="33"/>
      <c r="P10" s="52"/>
      <c r="Q10" s="52"/>
    </row>
    <row r="11" spans="1:22" x14ac:dyDescent="0.25">
      <c r="A11" s="53" t="s">
        <v>15</v>
      </c>
      <c r="B11" s="48">
        <v>5442.2959999999994</v>
      </c>
      <c r="C11" s="49">
        <v>2759.143</v>
      </c>
      <c r="D11" s="48">
        <v>1045.4639999999999</v>
      </c>
      <c r="E11" s="49">
        <v>1606.5650000000001</v>
      </c>
      <c r="F11" s="50">
        <v>61727.129000000001</v>
      </c>
      <c r="G11" s="39">
        <v>3682.2220000000002</v>
      </c>
      <c r="H11" s="50">
        <v>171220.47</v>
      </c>
      <c r="I11" s="51">
        <v>3432.71</v>
      </c>
      <c r="J11" s="54">
        <f t="shared" si="0"/>
        <v>177.38285057774192</v>
      </c>
      <c r="K11" s="55">
        <f t="shared" si="0"/>
        <v>-6.7761259370021776</v>
      </c>
      <c r="L11" s="56">
        <f t="shared" si="1"/>
        <v>3046.1072679619047</v>
      </c>
      <c r="M11" s="57">
        <f t="shared" si="1"/>
        <v>24.412181608564694</v>
      </c>
      <c r="O11" s="15"/>
      <c r="P11" s="52"/>
      <c r="Q11" s="52"/>
    </row>
    <row r="12" spans="1:22" x14ac:dyDescent="0.25">
      <c r="A12" s="53" t="s">
        <v>16</v>
      </c>
      <c r="B12" s="48">
        <v>2105.9639999999999</v>
      </c>
      <c r="C12" s="49">
        <v>0</v>
      </c>
      <c r="D12" s="48">
        <v>509.55799999999999</v>
      </c>
      <c r="E12" s="49">
        <v>0</v>
      </c>
      <c r="F12" s="50">
        <v>22712.416999999998</v>
      </c>
      <c r="G12" s="39">
        <v>236.25</v>
      </c>
      <c r="H12" s="50">
        <v>68058.739000000001</v>
      </c>
      <c r="I12" s="51">
        <v>929.20699999999999</v>
      </c>
      <c r="J12" s="54">
        <f t="shared" si="0"/>
        <v>199.65432124639142</v>
      </c>
      <c r="K12" s="55">
        <f t="shared" si="0"/>
        <v>293.31513227513227</v>
      </c>
      <c r="L12" s="56">
        <f t="shared" si="1"/>
        <v>3131.7142648212412</v>
      </c>
      <c r="M12" s="57" t="s">
        <v>13</v>
      </c>
      <c r="N12" s="33"/>
      <c r="O12" s="33"/>
      <c r="P12" s="52"/>
      <c r="Q12" s="52"/>
    </row>
    <row r="13" spans="1:22" x14ac:dyDescent="0.25">
      <c r="A13" s="58" t="s">
        <v>17</v>
      </c>
      <c r="B13" s="48">
        <v>1303.8410000000001</v>
      </c>
      <c r="C13" s="49">
        <v>790.89499999999998</v>
      </c>
      <c r="D13" s="48">
        <v>637.41300000000001</v>
      </c>
      <c r="E13" s="49">
        <v>1789.57</v>
      </c>
      <c r="F13" s="50">
        <v>21128.530999999999</v>
      </c>
      <c r="G13" s="39">
        <v>590.06899999999996</v>
      </c>
      <c r="H13" s="50">
        <v>56328.108</v>
      </c>
      <c r="I13" s="59">
        <v>1034.2239999999999</v>
      </c>
      <c r="J13" s="37">
        <f t="shared" si="0"/>
        <v>166.59737016264882</v>
      </c>
      <c r="K13" s="60">
        <f t="shared" si="0"/>
        <v>75.271705512406186</v>
      </c>
      <c r="L13" s="37">
        <f t="shared" si="1"/>
        <v>4220.1669528723205</v>
      </c>
      <c r="M13" s="61">
        <f t="shared" si="1"/>
        <v>30.766283767124577</v>
      </c>
      <c r="N13" s="33"/>
    </row>
    <row r="14" spans="1:22" s="34" customFormat="1" x14ac:dyDescent="0.25">
      <c r="A14" s="62" t="s">
        <v>18</v>
      </c>
      <c r="B14" s="63">
        <v>1540.6379999999999</v>
      </c>
      <c r="C14" s="64">
        <v>0</v>
      </c>
      <c r="D14" s="63">
        <v>5.0739999999999998</v>
      </c>
      <c r="E14" s="65">
        <v>0</v>
      </c>
      <c r="F14" s="66">
        <v>1526.6489999999999</v>
      </c>
      <c r="G14" s="67">
        <v>0</v>
      </c>
      <c r="H14" s="66">
        <v>6612.1210000000001</v>
      </c>
      <c r="I14" s="68">
        <v>0</v>
      </c>
      <c r="J14" s="64">
        <f t="shared" si="0"/>
        <v>333.11337445607995</v>
      </c>
      <c r="K14" s="69" t="s">
        <v>13</v>
      </c>
      <c r="L14" s="64">
        <f t="shared" si="1"/>
        <v>329.18070305938193</v>
      </c>
      <c r="M14" s="70" t="s">
        <v>13</v>
      </c>
      <c r="N14" s="71"/>
      <c r="O14" s="71"/>
      <c r="P14" s="71"/>
      <c r="Q14" s="71"/>
      <c r="R14" s="71"/>
      <c r="S14" s="71"/>
    </row>
    <row r="15" spans="1:22" x14ac:dyDescent="0.25">
      <c r="A15" s="47" t="s">
        <v>14</v>
      </c>
      <c r="B15" s="72">
        <v>704.73800000000006</v>
      </c>
      <c r="C15" s="73">
        <v>0</v>
      </c>
      <c r="D15" s="72">
        <v>0</v>
      </c>
      <c r="E15" s="73">
        <v>0</v>
      </c>
      <c r="F15" s="74">
        <v>671.21799999999996</v>
      </c>
      <c r="G15" s="75">
        <v>0</v>
      </c>
      <c r="H15" s="74">
        <v>1955.3530000000001</v>
      </c>
      <c r="I15" s="40">
        <v>0</v>
      </c>
      <c r="J15" s="41">
        <f t="shared" si="0"/>
        <v>191.31414830949115</v>
      </c>
      <c r="K15" s="42" t="s">
        <v>13</v>
      </c>
      <c r="L15" s="76">
        <f t="shared" si="1"/>
        <v>177.4581475668972</v>
      </c>
      <c r="M15" s="43" t="s">
        <v>13</v>
      </c>
      <c r="O15" s="15"/>
      <c r="P15" s="52"/>
      <c r="Q15" s="52"/>
    </row>
    <row r="16" spans="1:22" x14ac:dyDescent="0.25">
      <c r="A16" s="58" t="s">
        <v>15</v>
      </c>
      <c r="B16" s="77">
        <v>835.9</v>
      </c>
      <c r="C16" s="78">
        <v>0</v>
      </c>
      <c r="D16" s="77">
        <v>5.0739999999999998</v>
      </c>
      <c r="E16" s="78">
        <v>0</v>
      </c>
      <c r="F16" s="79">
        <v>855.43100000000004</v>
      </c>
      <c r="G16" s="80">
        <v>0</v>
      </c>
      <c r="H16" s="79">
        <v>4656.768</v>
      </c>
      <c r="I16" s="81">
        <v>0</v>
      </c>
      <c r="J16" s="37">
        <f t="shared" si="0"/>
        <v>444.37681122147774</v>
      </c>
      <c r="K16" s="60" t="s">
        <v>13</v>
      </c>
      <c r="L16" s="37">
        <f t="shared" si="1"/>
        <v>457.09630338557247</v>
      </c>
      <c r="M16" s="61" t="s">
        <v>13</v>
      </c>
      <c r="O16" s="15"/>
      <c r="P16" s="52"/>
      <c r="Q16" s="52"/>
    </row>
    <row r="17" spans="1:19" s="34" customFormat="1" x14ac:dyDescent="0.25">
      <c r="A17" s="62" t="s">
        <v>19</v>
      </c>
      <c r="B17" s="27">
        <v>24154.552</v>
      </c>
      <c r="C17" s="28">
        <v>1098.251</v>
      </c>
      <c r="D17" s="27">
        <v>37026.79</v>
      </c>
      <c r="E17" s="28">
        <v>1820.059</v>
      </c>
      <c r="F17" s="29">
        <v>24392.936999999998</v>
      </c>
      <c r="G17" s="30">
        <v>376.87</v>
      </c>
      <c r="H17" s="29">
        <v>25762.526000000002</v>
      </c>
      <c r="I17" s="40">
        <v>5831.9119999999994</v>
      </c>
      <c r="J17" s="64">
        <f t="shared" si="0"/>
        <v>5.6146949422285815</v>
      </c>
      <c r="K17" s="69">
        <f t="shared" si="0"/>
        <v>1447.4598667975692</v>
      </c>
      <c r="L17" s="64">
        <f t="shared" si="1"/>
        <v>6.6570226597454649</v>
      </c>
      <c r="M17" s="70">
        <f t="shared" si="1"/>
        <v>431.01813701967944</v>
      </c>
      <c r="N17" s="71"/>
      <c r="O17" s="71"/>
      <c r="P17" s="71"/>
      <c r="Q17" s="71"/>
      <c r="R17" s="71"/>
      <c r="S17" s="71"/>
    </row>
    <row r="18" spans="1:19" x14ac:dyDescent="0.25">
      <c r="A18" s="47" t="s">
        <v>14</v>
      </c>
      <c r="B18" s="36">
        <v>2265.1680000000001</v>
      </c>
      <c r="C18" s="37">
        <v>0</v>
      </c>
      <c r="D18" s="36">
        <v>2654.3760000000002</v>
      </c>
      <c r="E18" s="37">
        <v>0</v>
      </c>
      <c r="F18" s="38">
        <v>3171.308</v>
      </c>
      <c r="G18" s="39">
        <v>0</v>
      </c>
      <c r="H18" s="38">
        <v>7251.3510000000006</v>
      </c>
      <c r="I18" s="40">
        <v>3743.3</v>
      </c>
      <c r="J18" s="41">
        <f t="shared" si="0"/>
        <v>128.6548957086477</v>
      </c>
      <c r="K18" s="42" t="s">
        <v>13</v>
      </c>
      <c r="L18" s="41">
        <f t="shared" si="1"/>
        <v>220.12420270814351</v>
      </c>
      <c r="M18" s="43" t="s">
        <v>13</v>
      </c>
      <c r="O18" s="15"/>
      <c r="P18" s="52"/>
      <c r="Q18" s="52"/>
    </row>
    <row r="19" spans="1:19" x14ac:dyDescent="0.25">
      <c r="A19" s="53" t="s">
        <v>15</v>
      </c>
      <c r="B19" s="48">
        <v>21889.384000000002</v>
      </c>
      <c r="C19" s="49">
        <v>1098.251</v>
      </c>
      <c r="D19" s="48">
        <v>34305.093999999997</v>
      </c>
      <c r="E19" s="49">
        <v>321.89999999999998</v>
      </c>
      <c r="F19" s="50">
        <v>20998.826000000001</v>
      </c>
      <c r="G19" s="39">
        <v>281.11</v>
      </c>
      <c r="H19" s="50">
        <v>17096.423999999999</v>
      </c>
      <c r="I19" s="51">
        <v>601.64099999999996</v>
      </c>
      <c r="J19" s="54">
        <f t="shared" si="0"/>
        <v>-18.583905595484254</v>
      </c>
      <c r="K19" s="55">
        <f t="shared" si="0"/>
        <v>114.02333606061683</v>
      </c>
      <c r="L19" s="56">
        <f t="shared" si="1"/>
        <v>-21.896276295395069</v>
      </c>
      <c r="M19" s="57">
        <f t="shared" si="1"/>
        <v>-45.218260670830254</v>
      </c>
      <c r="O19" s="15"/>
      <c r="P19" s="52"/>
      <c r="Q19" s="52"/>
    </row>
    <row r="20" spans="1:19" x14ac:dyDescent="0.25">
      <c r="A20" s="58" t="s">
        <v>20</v>
      </c>
      <c r="B20" s="48">
        <v>0</v>
      </c>
      <c r="C20" s="49">
        <v>0</v>
      </c>
      <c r="D20" s="48">
        <v>67.319999999999993</v>
      </c>
      <c r="E20" s="49">
        <v>1498.1590000000001</v>
      </c>
      <c r="F20" s="50">
        <v>222.803</v>
      </c>
      <c r="G20" s="39">
        <v>95.76</v>
      </c>
      <c r="H20" s="50">
        <v>1414.751</v>
      </c>
      <c r="I20" s="82">
        <v>1486.971</v>
      </c>
      <c r="J20" s="83">
        <f t="shared" si="0"/>
        <v>534.97843386309887</v>
      </c>
      <c r="K20" s="84">
        <f t="shared" si="0"/>
        <v>1452.8101503759399</v>
      </c>
      <c r="L20" s="85" t="s">
        <v>13</v>
      </c>
      <c r="M20" s="86" t="s">
        <v>13</v>
      </c>
      <c r="O20" s="15"/>
      <c r="P20" s="52"/>
      <c r="Q20" s="52"/>
    </row>
    <row r="21" spans="1:19" x14ac:dyDescent="0.25">
      <c r="A21" s="87" t="s">
        <v>21</v>
      </c>
      <c r="B21" s="72">
        <v>45.021999999999998</v>
      </c>
      <c r="C21" s="73">
        <v>0</v>
      </c>
      <c r="D21" s="72">
        <v>102.62</v>
      </c>
      <c r="E21" s="73">
        <v>0</v>
      </c>
      <c r="F21" s="74">
        <v>331.495</v>
      </c>
      <c r="G21" s="75">
        <v>0</v>
      </c>
      <c r="H21" s="74">
        <v>1256.3510000000001</v>
      </c>
      <c r="I21" s="40">
        <v>0</v>
      </c>
      <c r="J21" s="88">
        <f t="shared" si="0"/>
        <v>278.99545996168871</v>
      </c>
      <c r="K21" s="42" t="s">
        <v>13</v>
      </c>
      <c r="L21" s="89">
        <f t="shared" si="1"/>
        <v>2690.5268535382702</v>
      </c>
      <c r="M21" s="43" t="s">
        <v>13</v>
      </c>
      <c r="O21" s="15"/>
      <c r="P21" s="52"/>
      <c r="Q21" s="52"/>
    </row>
    <row r="22" spans="1:19" x14ac:dyDescent="0.25">
      <c r="A22" s="53" t="s">
        <v>22</v>
      </c>
      <c r="B22" s="48">
        <v>0</v>
      </c>
      <c r="C22" s="49">
        <v>0</v>
      </c>
      <c r="D22" s="48">
        <v>1.3720000000000001</v>
      </c>
      <c r="E22" s="49">
        <v>0</v>
      </c>
      <c r="F22" s="50">
        <v>0</v>
      </c>
      <c r="G22" s="90">
        <v>0</v>
      </c>
      <c r="H22" s="50">
        <v>0</v>
      </c>
      <c r="I22" s="51">
        <v>0</v>
      </c>
      <c r="J22" s="91" t="s">
        <v>13</v>
      </c>
      <c r="K22" s="55" t="s">
        <v>13</v>
      </c>
      <c r="L22" s="92" t="s">
        <v>13</v>
      </c>
      <c r="M22" s="57" t="s">
        <v>13</v>
      </c>
      <c r="O22" s="15"/>
      <c r="P22" s="52"/>
      <c r="Q22" s="52"/>
    </row>
    <row r="23" spans="1:19" x14ac:dyDescent="0.25">
      <c r="A23" s="53" t="s">
        <v>23</v>
      </c>
      <c r="B23" s="48">
        <v>3252.1910000000003</v>
      </c>
      <c r="C23" s="49">
        <v>762.10199999999998</v>
      </c>
      <c r="D23" s="48">
        <v>913.30200000000002</v>
      </c>
      <c r="E23" s="49">
        <v>52</v>
      </c>
      <c r="F23" s="50">
        <v>10850.17</v>
      </c>
      <c r="G23" s="90">
        <v>28.4</v>
      </c>
      <c r="H23" s="50">
        <v>15807.52</v>
      </c>
      <c r="I23" s="51">
        <v>170.91300000000001</v>
      </c>
      <c r="J23" s="91">
        <f t="shared" si="0"/>
        <v>45.689145884350211</v>
      </c>
      <c r="K23" s="55">
        <f t="shared" si="0"/>
        <v>501.80633802816919</v>
      </c>
      <c r="L23" s="92">
        <f t="shared" si="1"/>
        <v>386.05755320028862</v>
      </c>
      <c r="M23" s="57">
        <f t="shared" si="1"/>
        <v>-77.573474416810342</v>
      </c>
      <c r="O23" s="15"/>
      <c r="P23" s="52"/>
      <c r="Q23" s="52"/>
    </row>
    <row r="24" spans="1:19" x14ac:dyDescent="0.25">
      <c r="A24" s="53" t="s">
        <v>24</v>
      </c>
      <c r="B24" s="48">
        <v>559.29300000000001</v>
      </c>
      <c r="C24" s="49">
        <v>776.66</v>
      </c>
      <c r="D24" s="48">
        <v>0</v>
      </c>
      <c r="E24" s="49">
        <v>236.62</v>
      </c>
      <c r="F24" s="50">
        <v>156.69999999999999</v>
      </c>
      <c r="G24" s="90">
        <v>51.64</v>
      </c>
      <c r="H24" s="50">
        <v>0</v>
      </c>
      <c r="I24" s="51">
        <v>438.62599999999998</v>
      </c>
      <c r="J24" s="91" t="s">
        <v>13</v>
      </c>
      <c r="K24" s="55">
        <f t="shared" ref="J24:K27" si="2">+((I24*100/G24)-100)</f>
        <v>749.3919442292796</v>
      </c>
      <c r="L24" s="92" t="s">
        <v>13</v>
      </c>
      <c r="M24" s="57">
        <f t="shared" ref="L24:M27" si="3">+((I24*100/C24)-100)</f>
        <v>-43.524064584245359</v>
      </c>
      <c r="O24" s="15"/>
      <c r="P24" s="52"/>
      <c r="Q24" s="52"/>
    </row>
    <row r="25" spans="1:19" x14ac:dyDescent="0.25">
      <c r="A25" s="53" t="s">
        <v>25</v>
      </c>
      <c r="B25" s="48">
        <v>0</v>
      </c>
      <c r="C25" s="49">
        <v>0</v>
      </c>
      <c r="D25" s="48">
        <v>0</v>
      </c>
      <c r="E25" s="49">
        <v>0</v>
      </c>
      <c r="F25" s="50">
        <v>26.96</v>
      </c>
      <c r="G25" s="90">
        <v>0</v>
      </c>
      <c r="H25" s="50">
        <v>15.557</v>
      </c>
      <c r="I25" s="51">
        <v>0</v>
      </c>
      <c r="J25" s="91">
        <f t="shared" si="2"/>
        <v>-42.295994065281896</v>
      </c>
      <c r="K25" s="55" t="s">
        <v>13</v>
      </c>
      <c r="L25" s="92" t="s">
        <v>13</v>
      </c>
      <c r="M25" s="57" t="s">
        <v>13</v>
      </c>
      <c r="O25" s="15"/>
      <c r="P25" s="52"/>
      <c r="Q25" s="52"/>
    </row>
    <row r="26" spans="1:19" x14ac:dyDescent="0.25">
      <c r="A26" s="58" t="s">
        <v>26</v>
      </c>
      <c r="B26" s="48">
        <v>0</v>
      </c>
      <c r="C26" s="49">
        <v>0</v>
      </c>
      <c r="D26" s="48">
        <v>0</v>
      </c>
      <c r="E26" s="49">
        <v>1</v>
      </c>
      <c r="F26" s="50">
        <v>0</v>
      </c>
      <c r="G26" s="90">
        <v>4</v>
      </c>
      <c r="H26" s="50">
        <v>0</v>
      </c>
      <c r="I26" s="59">
        <v>4</v>
      </c>
      <c r="J26" s="109" t="s">
        <v>13</v>
      </c>
      <c r="K26" s="60">
        <f t="shared" si="2"/>
        <v>0</v>
      </c>
      <c r="L26" s="110" t="s">
        <v>13</v>
      </c>
      <c r="M26" s="61" t="s">
        <v>13</v>
      </c>
      <c r="O26" s="15"/>
      <c r="P26" s="52"/>
      <c r="Q26" s="52"/>
    </row>
    <row r="27" spans="1:19" x14ac:dyDescent="0.25">
      <c r="A27" s="112" t="s">
        <v>27</v>
      </c>
      <c r="B27" s="72">
        <v>360.149</v>
      </c>
      <c r="C27" s="73">
        <v>25.52</v>
      </c>
      <c r="D27" s="72">
        <v>364.13799999999998</v>
      </c>
      <c r="E27" s="73">
        <v>21.283999999999999</v>
      </c>
      <c r="F27" s="74">
        <v>13526.052</v>
      </c>
      <c r="G27" s="75">
        <v>43.151000000000003</v>
      </c>
      <c r="H27" s="74">
        <v>14172.633</v>
      </c>
      <c r="I27" s="40">
        <v>137.82599999999999</v>
      </c>
      <c r="J27" s="113">
        <f t="shared" ref="J27:K31" si="4">+((H27*100/F27)-100)</f>
        <v>4.7802640415695663</v>
      </c>
      <c r="K27" s="114">
        <f t="shared" si="2"/>
        <v>219.4039535584343</v>
      </c>
      <c r="L27" s="113">
        <f t="shared" si="3"/>
        <v>3835.213758749851</v>
      </c>
      <c r="M27" s="115">
        <f t="shared" si="3"/>
        <v>440.07053291536045</v>
      </c>
      <c r="O27" s="15"/>
      <c r="P27" s="52"/>
      <c r="Q27" s="52"/>
    </row>
    <row r="28" spans="1:19" x14ac:dyDescent="0.25">
      <c r="A28" s="116" t="s">
        <v>28</v>
      </c>
      <c r="B28" s="77">
        <v>0</v>
      </c>
      <c r="C28" s="78">
        <v>0</v>
      </c>
      <c r="D28" s="77">
        <v>163.31100000000001</v>
      </c>
      <c r="E28" s="78">
        <v>0</v>
      </c>
      <c r="F28" s="79">
        <v>84.58</v>
      </c>
      <c r="G28" s="80">
        <v>0</v>
      </c>
      <c r="H28" s="79">
        <v>28.946000000000002</v>
      </c>
      <c r="I28" s="117">
        <v>0</v>
      </c>
      <c r="J28" s="118">
        <f t="shared" si="4"/>
        <v>-65.776779380468184</v>
      </c>
      <c r="K28" s="119" t="s">
        <v>13</v>
      </c>
      <c r="L28" s="118" t="s">
        <v>13</v>
      </c>
      <c r="M28" s="120" t="s">
        <v>13</v>
      </c>
      <c r="O28" s="15"/>
      <c r="P28" s="52"/>
      <c r="Q28" s="52"/>
    </row>
    <row r="29" spans="1:19" x14ac:dyDescent="0.25">
      <c r="A29" s="47" t="s">
        <v>29</v>
      </c>
      <c r="B29" s="48">
        <v>227155.86299999998</v>
      </c>
      <c r="C29" s="49">
        <v>4897.22</v>
      </c>
      <c r="D29" s="48">
        <v>21773.519</v>
      </c>
      <c r="E29" s="49">
        <v>0</v>
      </c>
      <c r="F29" s="50">
        <v>276481.47400000005</v>
      </c>
      <c r="G29" s="90">
        <v>1742.9880000000001</v>
      </c>
      <c r="H29" s="50">
        <v>168255.58900000001</v>
      </c>
      <c r="I29" s="111">
        <v>3361.08</v>
      </c>
      <c r="J29" s="89">
        <f t="shared" si="4"/>
        <v>-39.14399161514887</v>
      </c>
      <c r="K29" s="42">
        <f t="shared" si="4"/>
        <v>92.834374074864542</v>
      </c>
      <c r="L29" s="89">
        <f t="shared" ref="L29:M31" si="5">+((H29*100/B29)-100)</f>
        <v>-25.929453557621784</v>
      </c>
      <c r="M29" s="43">
        <f t="shared" si="5"/>
        <v>-31.367592225793416</v>
      </c>
      <c r="O29" s="15"/>
      <c r="P29" s="52"/>
      <c r="Q29" s="52"/>
    </row>
    <row r="30" spans="1:19" x14ac:dyDescent="0.25">
      <c r="A30" s="93" t="s">
        <v>30</v>
      </c>
      <c r="B30" s="48">
        <v>0</v>
      </c>
      <c r="C30" s="49">
        <v>0</v>
      </c>
      <c r="D30" s="48">
        <v>0</v>
      </c>
      <c r="E30" s="49">
        <v>2.25</v>
      </c>
      <c r="F30" s="50">
        <v>0</v>
      </c>
      <c r="G30" s="90">
        <v>0</v>
      </c>
      <c r="H30" s="50">
        <v>0</v>
      </c>
      <c r="I30" s="51">
        <v>0</v>
      </c>
      <c r="J30" s="92" t="s">
        <v>13</v>
      </c>
      <c r="K30" s="55" t="s">
        <v>13</v>
      </c>
      <c r="L30" s="92" t="s">
        <v>13</v>
      </c>
      <c r="M30" s="57" t="s">
        <v>13</v>
      </c>
      <c r="O30" s="15"/>
      <c r="P30" s="52"/>
      <c r="Q30" s="52"/>
    </row>
    <row r="31" spans="1:19" s="1" customFormat="1" x14ac:dyDescent="0.25">
      <c r="A31" s="94" t="s">
        <v>31</v>
      </c>
      <c r="B31" s="95">
        <v>271588.39099999995</v>
      </c>
      <c r="C31" s="96">
        <v>15148.151000000002</v>
      </c>
      <c r="D31" s="97">
        <v>63697.106</v>
      </c>
      <c r="E31" s="98">
        <v>8179.5029999999997</v>
      </c>
      <c r="F31" s="99">
        <v>484393.67800000001</v>
      </c>
      <c r="G31" s="99">
        <v>7472.4520000000002</v>
      </c>
      <c r="H31" s="99">
        <v>676217.93699999992</v>
      </c>
      <c r="I31" s="99">
        <v>18359.597999999998</v>
      </c>
      <c r="J31" s="99">
        <f t="shared" si="4"/>
        <v>39.600900612910124</v>
      </c>
      <c r="K31" s="99">
        <f t="shared" si="4"/>
        <v>145.69710183484614</v>
      </c>
      <c r="L31" s="99">
        <f t="shared" si="5"/>
        <v>148.98631878562145</v>
      </c>
      <c r="M31" s="97">
        <f t="shared" si="5"/>
        <v>21.200257377946627</v>
      </c>
    </row>
    <row r="32" spans="1:19" s="1" customFormat="1" x14ac:dyDescent="0.25">
      <c r="A32" s="100" t="s">
        <v>32</v>
      </c>
      <c r="B32" s="101"/>
      <c r="C32" s="101"/>
      <c r="D32" s="101"/>
      <c r="E32" s="101"/>
      <c r="F32" s="101"/>
      <c r="G32" s="101"/>
      <c r="H32" s="101"/>
      <c r="I32" s="101"/>
      <c r="J32" s="100"/>
      <c r="K32" s="100"/>
      <c r="L32" s="100"/>
      <c r="M32" s="100"/>
    </row>
    <row r="33" spans="1:13" s="1" customFormat="1" ht="15" customHeight="1" x14ac:dyDescent="0.25">
      <c r="A33" s="102" t="s">
        <v>33</v>
      </c>
      <c r="B33" s="102"/>
      <c r="C33" s="102"/>
      <c r="D33" s="102"/>
      <c r="E33" s="102"/>
      <c r="F33" s="103"/>
      <c r="G33" s="103"/>
      <c r="H33" s="103"/>
      <c r="I33" s="103"/>
      <c r="K33" s="52"/>
      <c r="L33" s="52"/>
      <c r="M33" s="52"/>
    </row>
    <row r="34" spans="1:13" s="1" customFormat="1" x14ac:dyDescent="0.25">
      <c r="A34" s="102" t="s">
        <v>34</v>
      </c>
      <c r="B34" s="102"/>
      <c r="C34" s="102"/>
      <c r="D34" s="102"/>
      <c r="E34" s="102"/>
      <c r="F34" s="104"/>
      <c r="J34" s="105"/>
      <c r="K34" s="52"/>
      <c r="L34" s="52"/>
      <c r="M34" s="52"/>
    </row>
    <row r="35" spans="1:13" s="1" customFormat="1" ht="15" customHeight="1" x14ac:dyDescent="0.25">
      <c r="A35" s="106" t="s">
        <v>35</v>
      </c>
      <c r="B35" s="107"/>
      <c r="C35" s="107"/>
      <c r="D35" s="107"/>
      <c r="E35" s="107"/>
      <c r="F35" s="107"/>
      <c r="G35" s="107"/>
      <c r="H35" s="107"/>
      <c r="I35" s="107"/>
      <c r="J35" s="108"/>
      <c r="L35" s="100"/>
      <c r="M35" s="100"/>
    </row>
    <row r="36" spans="1:13" s="1" customFormat="1" x14ac:dyDescent="0.25">
      <c r="B36" s="52"/>
      <c r="C36" s="52"/>
      <c r="J36" s="105" t="s">
        <v>36</v>
      </c>
    </row>
    <row r="37" spans="1:13" s="1" customFormat="1" x14ac:dyDescent="0.25">
      <c r="J37" s="105"/>
    </row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3" s="1" customFormat="1" x14ac:dyDescent="0.25"/>
    <row r="50" spans="1:13" s="1" customFormat="1" x14ac:dyDescent="0.25"/>
    <row r="51" spans="1:13" s="1" customFormat="1" x14ac:dyDescent="0.25"/>
    <row r="52" spans="1:13" s="1" customFormat="1" x14ac:dyDescent="0.25"/>
    <row r="53" spans="1:13" s="1" customFormat="1" x14ac:dyDescent="0.25"/>
    <row r="54" spans="1:13" s="1" customFormat="1" x14ac:dyDescent="0.25"/>
    <row r="55" spans="1:13" s="1" customFormat="1" x14ac:dyDescent="0.25"/>
    <row r="56" spans="1:13" s="1" customFormat="1" x14ac:dyDescent="0.25"/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</sheetData>
  <mergeCells count="24">
    <mergeCell ref="K6:K7"/>
    <mergeCell ref="L6:L7"/>
    <mergeCell ref="M6:M7"/>
    <mergeCell ref="A35:J35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28-30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2021-08-05T05:15:13Z</dcterms:created>
  <dcterms:modified xsi:type="dcterms:W3CDTF">2021-08-05T05:16:38Z</dcterms:modified>
</cp:coreProperties>
</file>