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lapkritis\"/>
    </mc:Choice>
  </mc:AlternateContent>
  <xr:revisionPtr revIDLastSave="0" documentId="8_{FF618857-6E3D-4B15-8DA3-1D4E19DA42E7}" xr6:coauthVersionLast="47" xr6:coauthVersionMax="47" xr10:uidLastSave="{00000000-0000-0000-0000-000000000000}"/>
  <bookViews>
    <workbookView xWindow="-120" yWindow="-120" windowWidth="29040" windowHeight="17640" xr2:uid="{9B70A160-2F6C-4DBC-B253-2BF1D8BDFCC7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M29" i="1"/>
  <c r="L29" i="1"/>
  <c r="K29" i="1"/>
  <c r="J29" i="1"/>
  <c r="L28" i="1"/>
  <c r="J28" i="1"/>
  <c r="L27" i="1"/>
  <c r="J27" i="1"/>
  <c r="M25" i="1"/>
  <c r="L25" i="1"/>
  <c r="K25" i="1"/>
  <c r="J25" i="1"/>
  <c r="M24" i="1"/>
  <c r="L24" i="1"/>
  <c r="K24" i="1"/>
  <c r="J24" i="1"/>
  <c r="M23" i="1"/>
  <c r="L23" i="1"/>
  <c r="K23" i="1"/>
  <c r="J23" i="1"/>
  <c r="L22" i="1"/>
  <c r="J22" i="1"/>
  <c r="M21" i="1"/>
  <c r="L21" i="1"/>
  <c r="K21" i="1"/>
  <c r="J21" i="1"/>
  <c r="M20" i="1"/>
  <c r="L20" i="1"/>
  <c r="K20" i="1"/>
  <c r="J20" i="1"/>
  <c r="L19" i="1"/>
  <c r="J19" i="1"/>
  <c r="M18" i="1"/>
  <c r="L18" i="1"/>
  <c r="K18" i="1"/>
  <c r="J18" i="1"/>
  <c r="L17" i="1"/>
  <c r="K17" i="1"/>
  <c r="J17" i="1"/>
  <c r="L16" i="1"/>
  <c r="J16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<sst xmlns="http://schemas.openxmlformats.org/spreadsheetml/2006/main" count="74" uniqueCount="37">
  <si>
    <t xml:space="preserve">Grūdų  ir aliejinių augalų sėklų  supirkimo kiekių suvestinė ataskaita (2021 m. 41– 43 sav.) pagal GS-1*, t </t>
  </si>
  <si>
    <t xml:space="preserve">                      Data
Grūdai</t>
  </si>
  <si>
    <t>Pokytis, %</t>
  </si>
  <si>
    <t>43  sav.  (10 19–25)</t>
  </si>
  <si>
    <t>41  sav.  (10 11–17)</t>
  </si>
  <si>
    <t>42  sav.  (10 18–24)</t>
  </si>
  <si>
    <t>43  sav.  (10 25–31)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</si>
  <si>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</si>
  <si>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</si>
  <si>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</si>
  <si>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</si>
  <si>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</si>
  <si>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</si>
  <si>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</si>
  <si>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</si>
  <si>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</si>
  <si>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</si>
  <si>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</si>
  <si>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</si>
  <si>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</si>
  <si>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</si>
  <si>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</si>
  <si>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</si>
  <si>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</si>
  <si>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</si>
  <si>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</si>
  <si>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Kiti grūdai</t>
  </si>
  <si>
    <t>Žirniai</t>
  </si>
  <si>
    <t>Pupos</t>
  </si>
  <si>
    <t>Rapsai</t>
  </si>
  <si>
    <t>Linų sėmenys</t>
  </si>
  <si>
    <t>Iš viso</t>
  </si>
  <si>
    <t>* preliminarūs duomenys</t>
  </si>
  <si>
    <t>** lyginant 2021 m. 43 savaitę su 42 savaite</t>
  </si>
  <si>
    <t>*** lyginant 2021 m. 43 savaitę su 2020 m. 43 savaite</t>
  </si>
  <si>
    <t>Pastaba: grūdų bei aliejinių augalų sėklų 41 ir 42 savaičių supirkimo kiekiai patikslinti  2021-11-04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</si>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</sst>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8" fillId="0" borderId="44" xfId="0" applyNumberFormat="1" applyFont="1" applyBorder="1" applyAlignment="1">
      <alignment horizontal="center" vertical="center"/>
    </xf>
    <xf numFmtId="4" fontId="8" fillId="0" borderId="45" xfId="0" applyNumberFormat="1" applyFont="1" applyBorder="1" applyAlignment="1">
      <alignment horizontal="center" vertical="center"/>
    </xf>
    <xf numFmtId="4" fontId="8" fillId="0" borderId="46" xfId="0" applyNumberFormat="1" applyFont="1" applyBorder="1" applyAlignment="1">
      <alignment horizontal="center" vertical="center"/>
    </xf>
    <xf numFmtId="4" fontId="4" fillId="0" borderId="47" xfId="0" applyNumberFormat="1" applyFont="1" applyBorder="1" applyAlignment="1">
      <alignment vertical="center"/>
    </xf>
    <xf numFmtId="4" fontId="5" fillId="0" borderId="48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4" fontId="6" fillId="0" borderId="47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57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58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5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8" fillId="0" borderId="63" xfId="0" applyNumberFormat="1" applyFont="1" applyBorder="1" applyAlignment="1">
      <alignment horizontal="center" vertical="center"/>
    </xf>
    <xf numFmtId="4" fontId="9" fillId="0" borderId="64" xfId="0" applyNumberFormat="1" applyFont="1" applyBorder="1" applyAlignment="1">
      <alignment horizontal="center" vertical="center"/>
    </xf>
    <xf numFmtId="4" fontId="9" fillId="0" borderId="62" xfId="0" applyNumberFormat="1" applyFont="1" applyBorder="1" applyAlignment="1">
      <alignment horizontal="center" vertical="center"/>
    </xf>
    <xf numFmtId="4" fontId="9" fillId="0" borderId="65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vertical="center"/>
    </xf>
    <xf numFmtId="4" fontId="8" fillId="0" borderId="66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7" xfId="0" applyNumberFormat="1" applyFont="1" applyFill="1" applyBorder="1" applyAlignment="1">
      <alignment vertical="center"/>
    </xf>
    <xf numFmtId="4" fontId="5" fillId="3" borderId="4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7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AB1AEAC-9C45-4525-96C2-2B0834B8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CD5B5825-FAAB-40C7-8658-2A98E797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7853C26B-5DE1-40CE-96D3-40A65CE0D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BD1BF4D3-D9CF-4DE5-8360-27DBED13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42CAC7DD-7BE2-4790-BF9D-6C301CDB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DA215FBB-7970-4CEE-B5A5-0B8979E2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301B577-1520-4311-902F-CCA3B717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9FC415AB-A232-4A3D-A29F-9CCD5BB9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3056613-4E80-4277-ADD8-21184426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DF71DD4A-0F96-49C1-96B6-AB3ED7AC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DF8EAA7D-CA8B-4F90-B442-A806FDAB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FC06012C-9132-42CA-93F1-F90D2A62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D6F21668-7B6D-4CF4-98D9-4CD2D9B1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65304C9-1BF1-48E2-8711-9B9A8369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4F49364-E687-45F1-A9D4-6419644B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84655DF-245E-421B-8C42-FECFF37C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E4EB3559-93D0-4E25-BC90-700E72EC9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6A0CC914-EB70-4D79-AB82-A2C71813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B744C125-4F26-4971-9943-BF74C64F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33B85C72-81B1-4887-8774-B6E469FD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155CB321-6942-4640-BBF1-4EE68722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2D0909D4-97D1-4742-A209-263B8D2D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C6191776-6E2F-4641-9799-3AE9CBDF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F13C0D5E-13A8-400C-9F50-10104123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3ED5E4E6-0918-4BB0-8608-E690BDE4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17F4DDE0-9563-48A7-A9AA-A52706B0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7630F85C-5600-4C6A-914A-78742898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69E17EC5-AE9C-4960-A25D-5945058A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A0C4038D-267E-4DB8-AE7E-DC800B31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60AA0503-02BF-4A67-AD0C-73476FB1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4822D60C-6BB7-4CA4-8002-7A0FB3B2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8570DDE2-A106-4F3F-BC80-38EFBD9D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BC919A5A-C811-4464-8D2D-765B3962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BDAA4B42-ECAB-4DC7-A0FA-8F372F7A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22B1EA92-E88A-400D-886A-4B078DBF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F2CB261D-FD3A-4913-A3E1-89D6C16F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DAA278EC-FE16-42CA-BC41-579EA241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CDF2BC09-9D8D-4F85-BDD6-84931B20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A2FBB802-7DEC-4E24-8A49-D86FF835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6CBE3C52-5494-405D-9C30-9EC96CE9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3BD1D53D-12D7-48E1-BBB2-BAEE073A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A2D4D9C6-9E17-4686-8568-19420A9C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EEAA34DD-71CC-4163-A9B6-D215BCC2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36E84EC3-BCB4-4976-B194-9D0DDE59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FD202D74-0BFB-4B37-8327-CD542871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C61788E9-05F3-4024-A3DE-F919A0E2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9958E07A-2E3B-4248-BF6D-7EFD993B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EC33AC99-78AA-4590-88C8-7665A542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8AA896AF-3FCE-4A56-868C-AA8B2641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3AEFCDA6-6A3F-423F-96E0-88E1193E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3C8F85F-D014-4EB5-9D74-EC8C3EC5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D4CD608E-D1DC-4F42-B535-2913B7DB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08B3865C-2292-4B20-92D5-948F1134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4E47E9BE-2F1A-4138-ACED-45FF28F9A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EF7D5728-4D67-41A8-92CA-C6A2875C9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173EEDF-EDDF-4152-87C3-E35B046A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F09FB66-31C0-46C5-BC38-17C8924C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E5D1CE04-D83C-409F-833F-904B8C97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5405ACDC-B42F-46C6-A9CF-44E88BAB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A426A612-4479-4AB0-8ACD-A566A297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8A3BB0FF-DE9D-4D3C-9A62-8A89BA2A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91B00664-B45C-4D4D-9919-5A216EC42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C41AD853-695F-4C4C-A7F1-EE8A0D88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A4C9324B-CB5E-4E87-BBD4-EFC7FECD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840264B-BA4D-400B-8457-D77BD8EA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79E66627-56AA-4531-BE69-5FDF03DB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33E8E835-2495-4E14-8327-01C2F8E1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9E41A4DB-6A3F-4C66-B22F-F321F064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17B09676-77C6-4561-9C71-BD704496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02967845-7C83-4361-ADDE-654A3976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D6A41A01-DC11-462C-B5F6-5EBF66AFA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E01A06AC-3FEC-4B81-A5B3-DE16AC654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1331B473-5B22-4FB4-955D-12B98F03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2A55BF07-0242-48F5-A783-73787D18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7508D238-5495-49A9-9FCC-6D5BC136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E569A5EB-E236-437C-B54C-46B9A5F5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D497EF84-FB59-4946-B277-CBAD712B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60F7C20D-F0DB-4DDE-BE47-020594B4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8C33E9FB-C807-4183-AC54-B0D2898CF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3F41960A-F0D8-4C35-A76D-E443637B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EA49CA41-43A9-4D3C-9263-252B9EA7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7F1C4E7E-29C2-45DF-89E9-CE8AA10A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1E2E1471-9C2E-4D3F-8288-785891D7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2513E0C2-A57B-417A-B556-AFA3C62B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70E8E07D-71DB-4A9B-A68A-9866FD8E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43BA5809-DCCB-4801-AE47-40E216E8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DDC04878-866A-4E08-A4DF-A9465A18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574DB222-B354-4508-8900-DEB98104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284212C5-2971-4A0A-80D8-FD45DC2D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D91B27E7-C7F5-4358-BA94-23FF64CE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EA0066B-BB1D-4CA5-A58B-C0186698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4C7B19F1-7163-4CEF-9F5D-8A032E13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81B3ACF-7620-4401-819D-F2B9639A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507E5BD6-EF63-4601-A87D-1E2A27C4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8F64445-2B93-4859-AC8F-E5BBA5580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E3DCA48F-DA9E-4397-82EE-91E5B5D8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DB7696D9-25C9-490E-9921-ADABEF2A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A33B56A2-22B7-4C56-BA71-593D6D57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31C1D7B4-E44B-4083-BFA8-6B4F20DA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D5540D12-1FE6-49A2-9F62-1EFB3A16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BA4FD2F2-AE8A-49F6-A668-9F692C99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EC9F8A7E-F45B-48A1-B4FF-8EA4ED9E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B13A4FA3-D071-4C2A-8FA8-B6764204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F9F838AE-AF4D-4138-BA1E-8C810C1F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DFB2914F-1607-4865-8BDC-68644405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227D7F23-478F-4BD3-B7DB-D194A4E28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1E2AD796-EA28-4F26-9EF9-121F88A4F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6436D57B-890C-4919-9F41-B55D2395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F974E19B-E331-41DC-8821-19AB131B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C8FB2ED9-1599-4621-8854-6DB8EAB9A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86F41215-C6C9-4FDA-B330-CBD3390F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F23D44BC-1220-4908-9094-4901BBFE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E730F668-3D12-414B-A2B4-86242488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3214A168-6A76-42D2-A881-46453B15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67D05B41-8449-4348-8DBF-0DB72C56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C6621581-41EA-4F7F-BE60-54D7689C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45318F40-B24B-47BA-9B60-8454793B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363C399B-BF47-4D21-8FD5-D14D4C41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3A0CFDAC-F7A8-4426-B747-8345DDA5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BDFA2290-AD86-48A0-8908-2BCC13A6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2EA83BCB-9E5C-48FF-8731-18BFD7B2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1D3CF674-5748-4E26-9CB5-16DAE6F1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F98DA02A-2889-4827-AEAA-0561B016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05531DBB-56F4-4D23-BC2E-58B94F67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8922ED04-F699-42DC-B1A4-084EE0F2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7E003915-A6C3-4C9E-9EFD-79DA7ACB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740D0CE2-37EB-4FF2-9E4C-A0AAF27F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4E124655-067A-4636-A49A-2888C10C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C37E723C-9226-4DC5-BB1C-2C1501B4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8FC0E8AE-1B02-4D54-A791-EC84A3C4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6A361F5E-1ED3-4F66-A507-DD668E68A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FD0A8B88-4B74-4820-A7DB-88485022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E50303E9-27A1-4739-A476-9D74DC12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DFE5AAB1-106E-457D-9F96-4F01101B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8F9ABA7A-AB6D-45BF-B3BF-9AC86664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30B6E599-FCA0-48B6-827D-518F4B93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76424319-0231-40D8-BC95-2ADCAF98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F53E224D-1288-4CD6-BAA3-1C4C3A7E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04D9ADDD-331A-4D40-A535-B644089F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CE19B490-5DD4-4E67-9C3D-70A33B1E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03EC8E5E-5CF1-4526-899D-9900EDD8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E3E71167-A8B0-42B4-BB60-6A229940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AE31775A-6860-4926-9890-00C45246F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AF5C06A1-766E-4140-8654-6286B853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C738ED0D-CC6B-4648-97AF-8C90E058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BC4C82D1-8388-461F-AA19-34040256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6E9C7601-9F85-4702-AAD5-864AE231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FBDF8FDA-930B-4B37-A325-3734D624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AFB6E8AF-AB8E-478E-9B16-3D25AEC1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3BFBE0E7-2088-4E12-9F20-F55B7894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2101D0D7-D66A-4C9D-86F5-76E1858E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40BE84CD-89B2-4A89-A2DD-725F4613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556DE185-F051-49AF-98CC-5F9BF466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12543D17-C24A-4024-B605-DC6CFEFC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BC83488B-CA25-4F64-9558-BB2BECD1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28EC6331-82DD-43FB-A707-BDE7B0705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D6D23BC1-F281-4328-AC5F-EBA22C94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121EF1CB-E776-4AE4-B257-B524915A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98300384-8F2F-4E34-94FA-BBD481C3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5284B7DA-EF18-45FD-9756-0FA52778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9B8D3DBD-551C-4629-A82A-81EF9160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D91384BD-BE62-46A4-8C5F-0AED2FDB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ABD83288-572B-4961-AC8D-8F6DE14B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A591E240-F7F0-4AAC-B4E8-41643038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5B35A1CC-23C6-433A-8326-A1038BF9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1CE4E13E-A77A-4360-B2D4-B2466A43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52380AD-C2EA-4B4C-BB66-7A8113A2F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65E7CD4C-3297-4DE3-A7AA-A5400C84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34F1DF94-EF65-45A3-8263-DC998862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F8B970F9-5DAE-4FD3-A8AE-86DAE246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548891FB-E5E7-42D2-96D9-8C738D13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2DCDB84C-EA54-4EE6-AB41-97085BE2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A043B7B8-64B9-49AA-B9E9-4637847F5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6B934DEF-FB73-4928-9B28-776EF39E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C9C77E26-F53E-42D1-8AB2-B6747D03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310FCA86-8CF8-4BD8-8A4C-D6183420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5CDC08F1-6682-4290-8109-BACC3210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43F55395-FA05-41A5-ACAE-1C2CDF80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FA41F92-6C90-47A6-B277-114BA598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33A8B2DD-11FB-42A8-A18D-FEF365EA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89E95901-94C5-41DD-BFC1-4976D179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808B7D97-4DAB-4EEE-B86A-68F1C0DD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658E80B6-6000-408B-A394-690F3142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22BC1347-A4B4-41A5-903C-9F47EB11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48C6E762-5504-4BDF-B999-7BF6A797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11C8B517-D302-4293-9F42-A5B3E61AF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6D25602F-C812-407A-97E3-677E1AEB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3824CBA7-76FF-41AF-9990-6FC26AB5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3727BFD5-9CA4-4AFB-B96D-2A0B1556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7C0C1800-3922-48E7-8773-93B66FFC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C10D5EE-E85E-4B62-9134-1D45AB29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7430FA95-F9D0-4FFB-8416-21723222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770439D5-7D15-4E04-A6B3-80801FEF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998FF5AB-6F59-4A0A-BF39-2BBC99AD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993DD5BA-2219-4901-8D09-E70F2258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75F40BBE-1E62-4148-BD2E-6012BDE5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A7B73B15-5B43-4E7D-9557-9056500C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5F95A778-4CD6-47AC-BE8C-4BDE59C9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E4B024F7-AAEF-468E-BD69-EE6A82CE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0E0CA939-5B1F-4365-9D5B-320729C5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D9F20192-AFF6-4F95-A977-8DB924BB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C5EA01C8-ABFD-4DB6-A2FD-784B67AF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776DFA2B-1475-4586-BECC-270D7CC3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976E155E-DF01-4E42-9874-E1EC16EB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DF68449B-3BC7-4F14-B3CC-4FFDE7B5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131FF75B-878C-4EC7-BE19-1B5B9ED9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23F4B938-F194-4CE6-910A-C89B07E4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1D478AC1-B690-42A0-806D-98AF1141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6B08C7CF-A6C0-4E9C-AEB6-80C634A8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DFD05B6C-C6F4-400A-BA4D-7FAF7426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44849F52-3474-4EE6-9B99-65FDCEFD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32C1BD90-67D9-4B31-AA37-CD402E8E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9C170623-F64D-444A-A078-271B5ADB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0B581F2F-816B-413A-9989-12076381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E1699775-3B5D-400C-AB8B-E2117A86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9816F675-2B89-4D69-A069-6AE4E712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3525C5E-4583-4CE2-9566-6A6A5E0C5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85794FE9-74D2-41A1-9ACD-40A62EBC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FF4051FE-ADEA-4055-ABAD-01C0AC78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EF1302E5-5244-4937-8554-0235FA37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D0B52FAB-29C8-4291-A7B9-FB854E85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7D6068D2-EB9D-4AC9-9B9C-DCFB8A4EC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9353288E-677A-40CA-B31A-5DFB7044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2D9B6F64-14E3-441C-BD67-4A6F1FCE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F6847522-5970-4B3E-968B-8BC1A281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55018FDE-BB79-4D3B-8C0C-8C996261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214C2D1-F104-4764-ADD4-197C2701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37E6FC62-1A75-4E13-80C1-CB11C273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5ABAE92C-A54F-467D-83E8-81427A5B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BAFB9587-A294-444A-B155-A3DBBBF01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BBC7FCAD-9B9B-4EBD-A851-CCE4D792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DE3AAC0E-E4A4-43AE-AE8E-CA019EA8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71791221-4AC2-4D4D-A79E-C450BAFD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563C6112-F439-4ADA-B0C3-35A5A4441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3247E6E0-9723-45B2-9430-615CCD1F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F01CA7E2-471E-4B84-93DF-42CB91BC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D7DB40FF-FD3E-422E-94D3-6A8E2F65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9F9646A4-1607-40D2-A18A-32BFB809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6791135B-1452-4510-9F56-E0239C46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EDC13246-5E91-4B90-86AD-0DCD54E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3ED10367-6959-4DC2-AE7B-DFCB62B0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617721AF-27D2-426F-BA3D-3E9EF5C7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426AB743-E0E1-4C35-B3B5-AFA62C11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A5540911-4DAD-4B66-9B46-1189C3E8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24B9779-D4EA-4D4E-ACB0-1362EC78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DFBDEDC4-CA2E-4414-85D2-6E25580E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C7F8070A-0684-4C96-A36A-06534022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4C96ECB3-01D7-4B74-8D6F-52C47AD6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184E7E30-44D5-445F-8B29-72BA383B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05384F79-AC2F-4930-9FE9-142CF81D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32649815-4F02-476C-8384-3DD38327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79E1F817-7E0B-41DE-8A92-1076BB819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84169-EAF9-43FC-9307-9DB0314B974C}">
  <dimension ref="A1:V58"/>
  <sheetViews>
    <sheetView showGridLines="0" tabSelected="1" workbookViewId="0">
      <selection activeCell="S22" sqref="S22"/>
    </sheetView>
  </sheetViews>
  <sheetFormatPr defaultRowHeight="15" x14ac:dyDescent="0.25"/>
  <cols>
    <col min="1" max="1" width="14.28515625" customWidth="1"/>
    <col min="2" max="2" width="9.28515625" bestFit="1" customWidth="1"/>
    <col min="8" max="8" width="9" customWidth="1"/>
    <col min="9" max="9" width="8.5703125" customWidth="1"/>
    <col min="14" max="14" width="9.140625" style="15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2020</v>
      </c>
      <c r="C4" s="8"/>
      <c r="D4" s="9">
        <v>2021</v>
      </c>
      <c r="E4" s="10"/>
      <c r="F4" s="10"/>
      <c r="G4" s="10"/>
      <c r="H4" s="10"/>
      <c r="I4" s="11"/>
      <c r="J4" s="12" t="s">
        <v>2</v>
      </c>
      <c r="K4" s="13"/>
      <c r="L4" s="13"/>
      <c r="M4" s="14"/>
    </row>
    <row r="5" spans="1:22" ht="15" customHeight="1" x14ac:dyDescent="0.25">
      <c r="A5" s="16"/>
      <c r="B5" s="12" t="s">
        <v>3</v>
      </c>
      <c r="C5" s="14"/>
      <c r="D5" s="17" t="s">
        <v>4</v>
      </c>
      <c r="E5" s="18"/>
      <c r="F5" s="17" t="s">
        <v>5</v>
      </c>
      <c r="G5" s="18"/>
      <c r="H5" s="17" t="s">
        <v>6</v>
      </c>
      <c r="I5" s="18"/>
      <c r="J5" s="19" t="s">
        <v>7</v>
      </c>
      <c r="K5" s="20"/>
      <c r="L5" s="19" t="s">
        <v>8</v>
      </c>
      <c r="M5" s="20"/>
    </row>
    <row r="6" spans="1:22" ht="15" customHeight="1" x14ac:dyDescent="0.25">
      <c r="A6" s="16"/>
      <c r="B6" s="21" t="s">
        <v>9</v>
      </c>
      <c r="C6" s="22" t="s">
        <v>10</v>
      </c>
      <c r="D6" s="22" t="s">
        <v>9</v>
      </c>
      <c r="E6" s="22" t="s">
        <v>10</v>
      </c>
      <c r="F6" s="22" t="s">
        <v>9</v>
      </c>
      <c r="G6" s="22" t="s">
        <v>10</v>
      </c>
      <c r="H6" s="22" t="s">
        <v>9</v>
      </c>
      <c r="I6" s="22" t="s">
        <v>10</v>
      </c>
      <c r="J6" s="22" t="s">
        <v>9</v>
      </c>
      <c r="K6" s="22" t="s">
        <v>10</v>
      </c>
      <c r="L6" s="22" t="s">
        <v>9</v>
      </c>
      <c r="M6" s="22" t="s">
        <v>10</v>
      </c>
    </row>
    <row r="7" spans="1:22" ht="37.5" customHeight="1" x14ac:dyDescent="0.25">
      <c r="A7" s="23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22" s="34" customFormat="1" x14ac:dyDescent="0.25">
      <c r="A8" s="26" t="s">
        <v>11</v>
      </c>
      <c r="B8" s="27">
        <v>107110.508</v>
      </c>
      <c r="C8" s="28">
        <v>52582.43</v>
      </c>
      <c r="D8" s="27">
        <v>47746.077000000005</v>
      </c>
      <c r="E8" s="28">
        <v>12999.625</v>
      </c>
      <c r="F8" s="29">
        <v>35374.025000000001</v>
      </c>
      <c r="G8" s="30">
        <v>14226.595000000001</v>
      </c>
      <c r="H8" s="29">
        <v>31075.703000000001</v>
      </c>
      <c r="I8" s="30">
        <v>76304.578999999998</v>
      </c>
      <c r="J8" s="29">
        <f t="shared" ref="J8:K13" si="0">+((H8*100/F8)-100)</f>
        <v>-12.151068474678809</v>
      </c>
      <c r="K8" s="31">
        <f t="shared" si="0"/>
        <v>436.35166390833501</v>
      </c>
      <c r="L8" s="29">
        <f t="shared" ref="L8:M13" si="1">+((H8*100/B8)-100)</f>
        <v>-70.987250849375116</v>
      </c>
      <c r="M8" s="32">
        <f t="shared" si="1"/>
        <v>45.114212104689699</v>
      </c>
      <c r="N8" s="33"/>
      <c r="O8" s="33"/>
      <c r="P8" s="33"/>
      <c r="Q8" s="33"/>
      <c r="R8" s="33"/>
      <c r="S8" s="33"/>
      <c r="T8" s="33"/>
      <c r="U8" s="33"/>
      <c r="V8" s="33"/>
    </row>
    <row r="9" spans="1:22" s="34" customFormat="1" x14ac:dyDescent="0.25">
      <c r="A9" s="35" t="s">
        <v>12</v>
      </c>
      <c r="B9" s="36">
        <v>16499.409</v>
      </c>
      <c r="C9" s="37">
        <v>851.56799999999998</v>
      </c>
      <c r="D9" s="36">
        <v>4892.0280000000002</v>
      </c>
      <c r="E9" s="37">
        <v>286.84800000000001</v>
      </c>
      <c r="F9" s="38">
        <v>3055.3440000000001</v>
      </c>
      <c r="G9" s="39">
        <v>403.98</v>
      </c>
      <c r="H9" s="38">
        <v>2592.66</v>
      </c>
      <c r="I9" s="40">
        <v>1531.596</v>
      </c>
      <c r="J9" s="41">
        <f>+((H9*100/F9)-100)</f>
        <v>-15.143433930843798</v>
      </c>
      <c r="K9" s="42">
        <f>+((I9*100/G9)-100)</f>
        <v>279.12668944007129</v>
      </c>
      <c r="L9" s="41">
        <f>+((H9*100/B9)-100)</f>
        <v>-84.286346256402268</v>
      </c>
      <c r="M9" s="43">
        <f>+((I9*100/C9)-100)</f>
        <v>79.855983315483911</v>
      </c>
      <c r="N9" s="44"/>
      <c r="O9" s="44"/>
      <c r="P9" s="45"/>
      <c r="Q9" s="45"/>
      <c r="R9" s="45"/>
      <c r="S9" s="46"/>
    </row>
    <row r="10" spans="1:22" x14ac:dyDescent="0.25">
      <c r="A10" s="47" t="s">
        <v>13</v>
      </c>
      <c r="B10" s="48">
        <v>24091.228999999999</v>
      </c>
      <c r="C10" s="49">
        <v>1420.1980000000001</v>
      </c>
      <c r="D10" s="48">
        <v>17553.771000000001</v>
      </c>
      <c r="E10" s="49">
        <v>7478.2720000000008</v>
      </c>
      <c r="F10" s="50">
        <v>13610.317000000001</v>
      </c>
      <c r="G10" s="39">
        <v>9510.8630000000012</v>
      </c>
      <c r="H10" s="50">
        <v>10964.116</v>
      </c>
      <c r="I10" s="51">
        <v>65063.877999999997</v>
      </c>
      <c r="J10" s="41">
        <f>+((H10*100/F10)-100)</f>
        <v>-19.442611072174145</v>
      </c>
      <c r="K10" s="42">
        <f t="shared" si="0"/>
        <v>584.10067519635163</v>
      </c>
      <c r="L10" s="41">
        <f t="shared" si="1"/>
        <v>-54.489179443688819</v>
      </c>
      <c r="M10" s="43">
        <f t="shared" si="1"/>
        <v>4481.3244350435643</v>
      </c>
      <c r="N10" s="33"/>
      <c r="O10" s="33"/>
      <c r="P10" s="52"/>
      <c r="Q10" s="52"/>
    </row>
    <row r="11" spans="1:22" x14ac:dyDescent="0.25">
      <c r="A11" s="53" t="s">
        <v>14</v>
      </c>
      <c r="B11" s="48">
        <v>57621.309000000001</v>
      </c>
      <c r="C11" s="49">
        <v>17645.061000000002</v>
      </c>
      <c r="D11" s="48">
        <v>9900.518</v>
      </c>
      <c r="E11" s="49">
        <v>3745.2849999999999</v>
      </c>
      <c r="F11" s="50">
        <v>6378.0320000000002</v>
      </c>
      <c r="G11" s="39">
        <v>3158.837</v>
      </c>
      <c r="H11" s="50">
        <v>8266.5869999999995</v>
      </c>
      <c r="I11" s="51">
        <v>8406.112000000001</v>
      </c>
      <c r="J11" s="54">
        <f t="shared" si="0"/>
        <v>29.610309261540237</v>
      </c>
      <c r="K11" s="55">
        <f t="shared" si="0"/>
        <v>166.11414264173811</v>
      </c>
      <c r="L11" s="56">
        <f t="shared" si="1"/>
        <v>-85.653593881388574</v>
      </c>
      <c r="M11" s="57">
        <f t="shared" si="1"/>
        <v>-52.359972005764106</v>
      </c>
      <c r="O11" s="15"/>
      <c r="P11" s="52"/>
      <c r="Q11" s="52"/>
    </row>
    <row r="12" spans="1:22" x14ac:dyDescent="0.25">
      <c r="A12" s="53" t="s">
        <v>15</v>
      </c>
      <c r="B12" s="48">
        <v>5906.893</v>
      </c>
      <c r="C12" s="49">
        <v>30678.032999999999</v>
      </c>
      <c r="D12" s="48">
        <v>2982.1569999999997</v>
      </c>
      <c r="E12" s="49">
        <v>556.73500000000001</v>
      </c>
      <c r="F12" s="50">
        <v>2337.3789999999999</v>
      </c>
      <c r="G12" s="39">
        <v>392.065</v>
      </c>
      <c r="H12" s="50">
        <v>2248.0520000000001</v>
      </c>
      <c r="I12" s="51">
        <v>337.92899999999997</v>
      </c>
      <c r="J12" s="54">
        <f t="shared" si="0"/>
        <v>-3.821673763647226</v>
      </c>
      <c r="K12" s="55">
        <f t="shared" si="0"/>
        <v>-13.807914503972569</v>
      </c>
      <c r="L12" s="56">
        <f t="shared" si="1"/>
        <v>-61.94188721549552</v>
      </c>
      <c r="M12" s="57">
        <f t="shared" si="1"/>
        <v>-98.898465882737653</v>
      </c>
      <c r="N12" s="33"/>
      <c r="O12" s="33"/>
      <c r="P12" s="52"/>
      <c r="Q12" s="52"/>
    </row>
    <row r="13" spans="1:22" x14ac:dyDescent="0.25">
      <c r="A13" s="58" t="s">
        <v>16</v>
      </c>
      <c r="B13" s="48">
        <v>2991.6679999999997</v>
      </c>
      <c r="C13" s="49">
        <v>1987.57</v>
      </c>
      <c r="D13" s="48">
        <v>12275.573</v>
      </c>
      <c r="E13" s="49">
        <v>932.48500000000001</v>
      </c>
      <c r="F13" s="50">
        <v>9973.1180000000004</v>
      </c>
      <c r="G13" s="39">
        <v>760.85</v>
      </c>
      <c r="H13" s="50">
        <v>7004.2880000000005</v>
      </c>
      <c r="I13" s="51">
        <v>965.06399999999996</v>
      </c>
      <c r="J13" s="37">
        <f t="shared" si="0"/>
        <v>-29.768323206443554</v>
      </c>
      <c r="K13" s="59">
        <f t="shared" si="0"/>
        <v>26.840244463429045</v>
      </c>
      <c r="L13" s="37">
        <f t="shared" si="1"/>
        <v>134.12651403832248</v>
      </c>
      <c r="M13" s="60">
        <f t="shared" si="1"/>
        <v>-51.445030866837399</v>
      </c>
      <c r="N13" s="33"/>
    </row>
    <row r="14" spans="1:22" x14ac:dyDescent="0.25">
      <c r="A14" s="61" t="s">
        <v>17</v>
      </c>
      <c r="B14" s="62">
        <v>0</v>
      </c>
      <c r="C14" s="63">
        <v>0</v>
      </c>
      <c r="D14" s="62">
        <v>142.03</v>
      </c>
      <c r="E14" s="49">
        <v>0</v>
      </c>
      <c r="F14" s="64">
        <v>19.835000000000001</v>
      </c>
      <c r="G14" s="65">
        <v>0</v>
      </c>
      <c r="H14" s="64">
        <v>0</v>
      </c>
      <c r="I14" s="66">
        <v>0</v>
      </c>
      <c r="J14" s="37" t="s">
        <v>18</v>
      </c>
      <c r="K14" s="59" t="s">
        <v>18</v>
      </c>
      <c r="L14" s="37" t="s">
        <v>18</v>
      </c>
      <c r="M14" s="60" t="s">
        <v>18</v>
      </c>
      <c r="O14" s="15"/>
      <c r="P14" s="52"/>
      <c r="Q14" s="52"/>
    </row>
    <row r="15" spans="1:22" s="34" customFormat="1" x14ac:dyDescent="0.25">
      <c r="A15" s="67" t="s">
        <v>19</v>
      </c>
      <c r="B15" s="27">
        <v>1604.1279999999999</v>
      </c>
      <c r="C15" s="28">
        <v>0</v>
      </c>
      <c r="D15" s="27">
        <v>358.86599999999999</v>
      </c>
      <c r="E15" s="68">
        <v>235.05</v>
      </c>
      <c r="F15" s="29">
        <v>233.48400000000001</v>
      </c>
      <c r="G15" s="30">
        <v>58.91</v>
      </c>
      <c r="H15" s="29">
        <v>491.78500000000003</v>
      </c>
      <c r="I15" s="40">
        <v>909.36</v>
      </c>
      <c r="J15" s="69">
        <f t="shared" ref="J15:K28" si="2">+((H15*100/F15)-100)</f>
        <v>110.62899384968563</v>
      </c>
      <c r="K15" s="70">
        <f t="shared" si="2"/>
        <v>1443.6428450178239</v>
      </c>
      <c r="L15" s="69">
        <f t="shared" ref="L15:M29" si="3">+((H15*100/B15)-100)</f>
        <v>-69.342533762891733</v>
      </c>
      <c r="M15" s="71" t="s">
        <v>18</v>
      </c>
      <c r="N15" s="72"/>
      <c r="O15" s="72"/>
      <c r="P15" s="72"/>
      <c r="Q15" s="72"/>
      <c r="R15" s="72"/>
      <c r="S15" s="72"/>
    </row>
    <row r="16" spans="1:22" x14ac:dyDescent="0.25">
      <c r="A16" s="47" t="s">
        <v>13</v>
      </c>
      <c r="B16" s="73">
        <v>1234.68</v>
      </c>
      <c r="C16" s="74">
        <v>0</v>
      </c>
      <c r="D16" s="73">
        <v>0</v>
      </c>
      <c r="E16" s="74">
        <v>0</v>
      </c>
      <c r="F16" s="75">
        <v>75.947999999999993</v>
      </c>
      <c r="G16" s="76">
        <v>0</v>
      </c>
      <c r="H16" s="75">
        <v>5.56</v>
      </c>
      <c r="I16" s="40">
        <v>0</v>
      </c>
      <c r="J16" s="41">
        <f t="shared" si="2"/>
        <v>-92.679201558961395</v>
      </c>
      <c r="K16" s="42" t="s">
        <v>18</v>
      </c>
      <c r="L16" s="77">
        <f t="shared" si="3"/>
        <v>-99.549680888975274</v>
      </c>
      <c r="M16" s="43" t="s">
        <v>18</v>
      </c>
      <c r="O16" s="15"/>
      <c r="P16" s="52"/>
      <c r="Q16" s="52"/>
    </row>
    <row r="17" spans="1:19" x14ac:dyDescent="0.25">
      <c r="A17" s="58" t="s">
        <v>14</v>
      </c>
      <c r="B17" s="62">
        <v>369.44799999999998</v>
      </c>
      <c r="C17" s="63">
        <v>0</v>
      </c>
      <c r="D17" s="62">
        <v>358.86599999999999</v>
      </c>
      <c r="E17" s="63">
        <v>235.05</v>
      </c>
      <c r="F17" s="64">
        <v>157.536</v>
      </c>
      <c r="G17" s="65">
        <v>58.91</v>
      </c>
      <c r="H17" s="64">
        <v>486.22500000000002</v>
      </c>
      <c r="I17" s="78">
        <v>909.36</v>
      </c>
      <c r="J17" s="37">
        <f t="shared" si="2"/>
        <v>208.64373857404024</v>
      </c>
      <c r="K17" s="59">
        <f t="shared" si="2"/>
        <v>1443.6428450178239</v>
      </c>
      <c r="L17" s="37">
        <f t="shared" si="3"/>
        <v>31.608507827894584</v>
      </c>
      <c r="M17" s="60" t="s">
        <v>18</v>
      </c>
      <c r="O17" s="15"/>
      <c r="P17" s="52"/>
      <c r="Q17" s="52"/>
    </row>
    <row r="18" spans="1:19" s="34" customFormat="1" x14ac:dyDescent="0.25">
      <c r="A18" s="67" t="s">
        <v>20</v>
      </c>
      <c r="B18" s="27">
        <v>5265.2520000000004</v>
      </c>
      <c r="C18" s="28">
        <v>2532.02</v>
      </c>
      <c r="D18" s="27">
        <v>4361.8829999999998</v>
      </c>
      <c r="E18" s="28">
        <v>1061.49</v>
      </c>
      <c r="F18" s="29">
        <v>3583.5539999999996</v>
      </c>
      <c r="G18" s="30">
        <v>1465.59</v>
      </c>
      <c r="H18" s="29">
        <v>2936.4939999999997</v>
      </c>
      <c r="I18" s="40">
        <v>2090.8440000000001</v>
      </c>
      <c r="J18" s="69">
        <f t="shared" si="2"/>
        <v>-18.056376435237198</v>
      </c>
      <c r="K18" s="70">
        <f t="shared" si="2"/>
        <v>42.662272531881371</v>
      </c>
      <c r="L18" s="69">
        <f t="shared" si="3"/>
        <v>-44.228804243367662</v>
      </c>
      <c r="M18" s="71">
        <f t="shared" si="3"/>
        <v>-17.423875008886185</v>
      </c>
      <c r="N18" s="72"/>
      <c r="O18" s="72"/>
      <c r="P18" s="72"/>
      <c r="Q18" s="72"/>
      <c r="R18" s="72"/>
      <c r="S18" s="72"/>
    </row>
    <row r="19" spans="1:19" x14ac:dyDescent="0.25">
      <c r="A19" s="47" t="s">
        <v>13</v>
      </c>
      <c r="B19" s="36">
        <v>996.88099999999997</v>
      </c>
      <c r="C19" s="37">
        <v>0</v>
      </c>
      <c r="D19" s="36">
        <v>458.62</v>
      </c>
      <c r="E19" s="37">
        <v>0</v>
      </c>
      <c r="F19" s="38">
        <v>408.529</v>
      </c>
      <c r="G19" s="39">
        <v>0</v>
      </c>
      <c r="H19" s="38">
        <v>213.15</v>
      </c>
      <c r="I19" s="40">
        <v>0</v>
      </c>
      <c r="J19" s="41">
        <f t="shared" si="2"/>
        <v>-47.82500140748882</v>
      </c>
      <c r="K19" s="42" t="s">
        <v>18</v>
      </c>
      <c r="L19" s="41">
        <f t="shared" si="3"/>
        <v>-78.618310510482189</v>
      </c>
      <c r="M19" s="43" t="s">
        <v>18</v>
      </c>
      <c r="O19" s="15"/>
      <c r="P19" s="52"/>
      <c r="Q19" s="52"/>
    </row>
    <row r="20" spans="1:19" x14ac:dyDescent="0.25">
      <c r="A20" s="53" t="s">
        <v>14</v>
      </c>
      <c r="B20" s="48">
        <v>3412.0469999999996</v>
      </c>
      <c r="C20" s="49">
        <v>1021</v>
      </c>
      <c r="D20" s="48">
        <v>2248.2980000000002</v>
      </c>
      <c r="E20" s="49">
        <v>184.57</v>
      </c>
      <c r="F20" s="50">
        <v>1470.6220000000001</v>
      </c>
      <c r="G20" s="39">
        <v>715.27</v>
      </c>
      <c r="H20" s="50">
        <v>983.75</v>
      </c>
      <c r="I20" s="51">
        <v>75.5</v>
      </c>
      <c r="J20" s="54">
        <f t="shared" si="2"/>
        <v>-33.106535873936338</v>
      </c>
      <c r="K20" s="55">
        <f t="shared" si="2"/>
        <v>-89.444545416416176</v>
      </c>
      <c r="L20" s="56">
        <f t="shared" si="3"/>
        <v>-71.168333847687322</v>
      </c>
      <c r="M20" s="57">
        <f t="shared" si="3"/>
        <v>-92.605288932419199</v>
      </c>
      <c r="O20" s="15"/>
      <c r="P20" s="52"/>
      <c r="Q20" s="52"/>
    </row>
    <row r="21" spans="1:19" x14ac:dyDescent="0.25">
      <c r="A21" s="58" t="s">
        <v>21</v>
      </c>
      <c r="B21" s="48">
        <v>856.32399999999996</v>
      </c>
      <c r="C21" s="49">
        <v>1511.02</v>
      </c>
      <c r="D21" s="48">
        <v>1654.9649999999999</v>
      </c>
      <c r="E21" s="49">
        <v>876.92</v>
      </c>
      <c r="F21" s="50">
        <v>1704.403</v>
      </c>
      <c r="G21" s="39">
        <v>750.32</v>
      </c>
      <c r="H21" s="50">
        <v>1739.5940000000001</v>
      </c>
      <c r="I21" s="66">
        <v>2015.3440000000001</v>
      </c>
      <c r="J21" s="79">
        <f t="shared" si="2"/>
        <v>2.0647112214658137</v>
      </c>
      <c r="K21" s="80">
        <f t="shared" si="2"/>
        <v>168.59793154920567</v>
      </c>
      <c r="L21" s="81">
        <f t="shared" si="3"/>
        <v>103.14670615327844</v>
      </c>
      <c r="M21" s="82">
        <f t="shared" si="3"/>
        <v>33.376394753213049</v>
      </c>
      <c r="O21" s="15"/>
      <c r="P21" s="52"/>
      <c r="Q21" s="52"/>
    </row>
    <row r="22" spans="1:19" x14ac:dyDescent="0.25">
      <c r="A22" s="83" t="s">
        <v>22</v>
      </c>
      <c r="B22" s="73">
        <v>1519.3780000000002</v>
      </c>
      <c r="C22" s="74">
        <v>26.61</v>
      </c>
      <c r="D22" s="73">
        <v>796.02099999999996</v>
      </c>
      <c r="E22" s="74">
        <v>0</v>
      </c>
      <c r="F22" s="75">
        <v>347.012</v>
      </c>
      <c r="G22" s="76">
        <v>44.31</v>
      </c>
      <c r="H22" s="75">
        <v>112.512</v>
      </c>
      <c r="I22" s="40">
        <v>0</v>
      </c>
      <c r="J22" s="84">
        <f t="shared" si="2"/>
        <v>-67.576913766670884</v>
      </c>
      <c r="K22" s="42" t="s">
        <v>18</v>
      </c>
      <c r="L22" s="85">
        <f t="shared" si="3"/>
        <v>-92.594864477437483</v>
      </c>
      <c r="M22" s="43" t="s">
        <v>18</v>
      </c>
      <c r="O22" s="15"/>
      <c r="P22" s="52"/>
      <c r="Q22" s="52"/>
    </row>
    <row r="23" spans="1:19" x14ac:dyDescent="0.25">
      <c r="A23" s="53" t="s">
        <v>23</v>
      </c>
      <c r="B23" s="48">
        <v>831.39</v>
      </c>
      <c r="C23" s="49">
        <v>259.83999999999997</v>
      </c>
      <c r="D23" s="48">
        <v>1202.662</v>
      </c>
      <c r="E23" s="49">
        <v>57.265000000000001</v>
      </c>
      <c r="F23" s="50">
        <v>606.67700000000002</v>
      </c>
      <c r="G23" s="86">
        <v>238.15100000000001</v>
      </c>
      <c r="H23" s="50">
        <v>217.29900000000001</v>
      </c>
      <c r="I23" s="51">
        <v>42.411000000000001</v>
      </c>
      <c r="J23" s="87">
        <f>+((H23*100/F23)-100)</f>
        <v>-64.182093601702377</v>
      </c>
      <c r="K23" s="55">
        <f t="shared" si="2"/>
        <v>-82.191550738816971</v>
      </c>
      <c r="L23" s="88">
        <f t="shared" si="3"/>
        <v>-73.86316890989788</v>
      </c>
      <c r="M23" s="57">
        <f t="shared" si="3"/>
        <v>-83.678032635467986</v>
      </c>
      <c r="O23" s="15"/>
      <c r="P23" s="52"/>
      <c r="Q23" s="52"/>
    </row>
    <row r="24" spans="1:19" x14ac:dyDescent="0.25">
      <c r="A24" s="53" t="s">
        <v>24</v>
      </c>
      <c r="B24" s="48">
        <v>4388.3590000000004</v>
      </c>
      <c r="C24" s="49">
        <v>5823.65</v>
      </c>
      <c r="D24" s="48">
        <v>628.995</v>
      </c>
      <c r="E24" s="49">
        <v>47.844000000000001</v>
      </c>
      <c r="F24" s="50">
        <v>839.197</v>
      </c>
      <c r="G24" s="86">
        <v>18.34</v>
      </c>
      <c r="H24" s="50">
        <v>903.12400000000002</v>
      </c>
      <c r="I24" s="51">
        <v>503.98</v>
      </c>
      <c r="J24" s="87">
        <f t="shared" si="2"/>
        <v>7.6176392432289504</v>
      </c>
      <c r="K24" s="55">
        <f t="shared" si="2"/>
        <v>2647.9825517993459</v>
      </c>
      <c r="L24" s="88">
        <f t="shared" si="3"/>
        <v>-79.420006430649821</v>
      </c>
      <c r="M24" s="57">
        <f t="shared" si="3"/>
        <v>-91.34597717926043</v>
      </c>
      <c r="O24" s="15"/>
      <c r="P24" s="52"/>
      <c r="Q24" s="52"/>
    </row>
    <row r="25" spans="1:19" x14ac:dyDescent="0.25">
      <c r="A25" s="53" t="s">
        <v>25</v>
      </c>
      <c r="B25" s="48">
        <v>1022.891</v>
      </c>
      <c r="C25" s="49">
        <v>444.11099999999999</v>
      </c>
      <c r="D25" s="48">
        <v>557.89200000000005</v>
      </c>
      <c r="E25" s="49">
        <v>955.91899999999998</v>
      </c>
      <c r="F25" s="50">
        <v>2099.819</v>
      </c>
      <c r="G25" s="86">
        <v>463.34100000000001</v>
      </c>
      <c r="H25" s="50">
        <v>3442.317</v>
      </c>
      <c r="I25" s="51">
        <v>160.12</v>
      </c>
      <c r="J25" s="87">
        <f t="shared" si="2"/>
        <v>63.933986691233883</v>
      </c>
      <c r="K25" s="55">
        <f t="shared" si="2"/>
        <v>-65.442298436788462</v>
      </c>
      <c r="L25" s="88">
        <f t="shared" si="3"/>
        <v>236.52823223588831</v>
      </c>
      <c r="M25" s="57">
        <f t="shared" si="3"/>
        <v>-63.945950449324606</v>
      </c>
      <c r="O25" s="15"/>
      <c r="P25" s="52"/>
      <c r="Q25" s="52"/>
    </row>
    <row r="26" spans="1:19" x14ac:dyDescent="0.25">
      <c r="A26" s="58" t="s">
        <v>26</v>
      </c>
      <c r="B26" s="48">
        <v>0</v>
      </c>
      <c r="C26" s="49">
        <v>0</v>
      </c>
      <c r="D26" s="48">
        <v>0</v>
      </c>
      <c r="E26" s="49">
        <v>10</v>
      </c>
      <c r="F26" s="50">
        <v>0</v>
      </c>
      <c r="G26" s="86">
        <v>5.0999999999999996</v>
      </c>
      <c r="H26" s="50">
        <v>0</v>
      </c>
      <c r="I26" s="89">
        <v>0</v>
      </c>
      <c r="J26" s="90" t="s">
        <v>18</v>
      </c>
      <c r="K26" s="59" t="s">
        <v>18</v>
      </c>
      <c r="L26" s="91" t="s">
        <v>18</v>
      </c>
      <c r="M26" s="60" t="s">
        <v>18</v>
      </c>
      <c r="O26" s="15"/>
      <c r="P26" s="52"/>
      <c r="Q26" s="52"/>
    </row>
    <row r="27" spans="1:19" x14ac:dyDescent="0.25">
      <c r="A27" s="92" t="s">
        <v>27</v>
      </c>
      <c r="B27" s="73">
        <v>680.22</v>
      </c>
      <c r="C27" s="74">
        <v>154.55000000000001</v>
      </c>
      <c r="D27" s="73">
        <v>678.548</v>
      </c>
      <c r="E27" s="74">
        <v>56.84</v>
      </c>
      <c r="F27" s="75">
        <v>516.63199999999995</v>
      </c>
      <c r="G27" s="76">
        <v>1.86</v>
      </c>
      <c r="H27" s="75">
        <v>87.992999999999995</v>
      </c>
      <c r="I27" s="93">
        <v>0</v>
      </c>
      <c r="J27" s="94">
        <f t="shared" ref="J27:K31" si="4">+((H27*100/F27)-100)</f>
        <v>-82.967953978847618</v>
      </c>
      <c r="K27" s="95" t="s">
        <v>18</v>
      </c>
      <c r="L27" s="94">
        <f t="shared" si="3"/>
        <v>-87.064038105318872</v>
      </c>
      <c r="M27" s="96" t="s">
        <v>18</v>
      </c>
      <c r="O27" s="15"/>
      <c r="P27" s="52"/>
      <c r="Q27" s="52"/>
    </row>
    <row r="28" spans="1:19" x14ac:dyDescent="0.25">
      <c r="A28" s="97" t="s">
        <v>28</v>
      </c>
      <c r="B28" s="62">
        <v>2415.9719999999998</v>
      </c>
      <c r="C28" s="63">
        <v>25.76</v>
      </c>
      <c r="D28" s="62">
        <v>1691.6079999999999</v>
      </c>
      <c r="E28" s="63">
        <v>25.86</v>
      </c>
      <c r="F28" s="64">
        <v>921.16800000000001</v>
      </c>
      <c r="G28" s="65">
        <v>2535.66</v>
      </c>
      <c r="H28" s="64">
        <v>876.34500000000003</v>
      </c>
      <c r="I28" s="78">
        <v>0</v>
      </c>
      <c r="J28" s="81">
        <f t="shared" si="4"/>
        <v>-4.8658876556719264</v>
      </c>
      <c r="K28" s="80" t="s">
        <v>18</v>
      </c>
      <c r="L28" s="81">
        <f t="shared" si="3"/>
        <v>-63.72702167078095</v>
      </c>
      <c r="M28" s="82" t="s">
        <v>18</v>
      </c>
      <c r="O28" s="15"/>
      <c r="P28" s="52"/>
      <c r="Q28" s="52"/>
    </row>
    <row r="29" spans="1:19" x14ac:dyDescent="0.25">
      <c r="A29" s="47" t="s">
        <v>29</v>
      </c>
      <c r="B29" s="48">
        <v>2489.79</v>
      </c>
      <c r="C29" s="49">
        <v>5507.8090000000002</v>
      </c>
      <c r="D29" s="48">
        <v>4484.1769999999997</v>
      </c>
      <c r="E29" s="49">
        <v>816.08</v>
      </c>
      <c r="F29" s="50">
        <v>5642.7719999999999</v>
      </c>
      <c r="G29" s="86">
        <v>1419.12</v>
      </c>
      <c r="H29" s="50">
        <v>2405.6570000000002</v>
      </c>
      <c r="I29" s="98">
        <v>3609.08</v>
      </c>
      <c r="J29" s="85">
        <f t="shared" si="4"/>
        <v>-57.367460531809542</v>
      </c>
      <c r="K29" s="42">
        <f t="shared" si="4"/>
        <v>154.31816900614467</v>
      </c>
      <c r="L29" s="85">
        <f t="shared" si="3"/>
        <v>-3.3791203274171693</v>
      </c>
      <c r="M29" s="43">
        <f t="shared" si="3"/>
        <v>-34.47339949515316</v>
      </c>
      <c r="O29" s="15"/>
      <c r="P29" s="52"/>
      <c r="Q29" s="52"/>
    </row>
    <row r="30" spans="1:19" x14ac:dyDescent="0.25">
      <c r="A30" s="99" t="s">
        <v>30</v>
      </c>
      <c r="B30" s="48">
        <v>0</v>
      </c>
      <c r="C30" s="49">
        <v>0</v>
      </c>
      <c r="D30" s="48">
        <v>0</v>
      </c>
      <c r="E30" s="49">
        <v>5.25</v>
      </c>
      <c r="F30" s="50">
        <v>0</v>
      </c>
      <c r="G30" s="86">
        <v>7</v>
      </c>
      <c r="H30" s="50">
        <v>0</v>
      </c>
      <c r="I30" s="51">
        <v>0</v>
      </c>
      <c r="J30" s="88" t="s">
        <v>18</v>
      </c>
      <c r="K30" s="55" t="s">
        <v>18</v>
      </c>
      <c r="L30" s="88" t="s">
        <v>18</v>
      </c>
      <c r="M30" s="57" t="s">
        <v>18</v>
      </c>
      <c r="O30" s="15"/>
      <c r="P30" s="52"/>
      <c r="Q30" s="52"/>
    </row>
    <row r="31" spans="1:19" s="1" customFormat="1" x14ac:dyDescent="0.25">
      <c r="A31" s="100" t="s">
        <v>31</v>
      </c>
      <c r="B31" s="101">
        <v>127327.88799999999</v>
      </c>
      <c r="C31" s="102">
        <v>67356.78</v>
      </c>
      <c r="D31" s="103">
        <v>62506.729000000007</v>
      </c>
      <c r="E31" s="104">
        <v>16271.223</v>
      </c>
      <c r="F31" s="105">
        <v>50164.34</v>
      </c>
      <c r="G31" s="105">
        <v>20491.976999999999</v>
      </c>
      <c r="H31" s="105">
        <v>42549.229000000007</v>
      </c>
      <c r="I31" s="105">
        <v>83620.373999999996</v>
      </c>
      <c r="J31" s="105">
        <f t="shared" si="4"/>
        <v>-15.180327300229592</v>
      </c>
      <c r="K31" s="105">
        <f t="shared" si="4"/>
        <v>308.06396571692426</v>
      </c>
      <c r="L31" s="105">
        <f t="shared" ref="L31:M33" si="5">+((H31*100/B31)-100)</f>
        <v>-66.582946070698966</v>
      </c>
      <c r="M31" s="103">
        <f t="shared" si="5"/>
        <v>24.145444601122549</v>
      </c>
    </row>
    <row r="32" spans="1:19" s="1" customFormat="1" x14ac:dyDescent="0.25">
      <c r="A32" s="106" t="s">
        <v>32</v>
      </c>
      <c r="B32" s="107"/>
      <c r="C32" s="107"/>
      <c r="D32" s="107"/>
      <c r="E32" s="107"/>
      <c r="F32" s="107"/>
      <c r="G32" s="107"/>
      <c r="H32" s="107"/>
      <c r="I32" s="107"/>
      <c r="J32" s="106"/>
      <c r="K32" s="106"/>
      <c r="L32" s="106"/>
      <c r="M32" s="106"/>
    </row>
    <row r="33" spans="1:13" s="1" customFormat="1" ht="15" customHeight="1" x14ac:dyDescent="0.25">
      <c r="A33" s="108" t="s">
        <v>33</v>
      </c>
      <c r="B33" s="108"/>
      <c r="C33" s="108"/>
      <c r="D33" s="108"/>
      <c r="E33" s="108"/>
      <c r="F33" s="109"/>
      <c r="G33" s="109"/>
      <c r="H33" s="109"/>
      <c r="I33" s="109"/>
      <c r="K33" s="52"/>
      <c r="L33" s="52"/>
      <c r="M33" s="52"/>
    </row>
    <row r="34" spans="1:13" s="1" customFormat="1" x14ac:dyDescent="0.25">
      <c r="A34" s="108" t="s">
        <v>34</v>
      </c>
      <c r="B34" s="108"/>
      <c r="C34" s="108"/>
      <c r="D34" s="108"/>
      <c r="E34" s="108"/>
      <c r="F34" s="110"/>
      <c r="J34" s="111"/>
      <c r="K34" s="52"/>
      <c r="L34" s="52"/>
      <c r="M34" s="52"/>
    </row>
    <row r="35" spans="1:13" s="1" customFormat="1" ht="15" customHeight="1" x14ac:dyDescent="0.25">
      <c r="A35" s="112" t="s">
        <v>35</v>
      </c>
      <c r="B35" s="113"/>
      <c r="C35" s="113"/>
      <c r="D35" s="113"/>
      <c r="E35" s="113"/>
      <c r="F35" s="113"/>
      <c r="G35" s="113"/>
      <c r="H35" s="113"/>
      <c r="I35" s="114"/>
      <c r="J35" s="115"/>
      <c r="K35" s="111" t="s">
        <v>36</v>
      </c>
      <c r="L35" s="106"/>
      <c r="M35" s="106"/>
    </row>
    <row r="36" spans="1:13" s="1" customFormat="1" x14ac:dyDescent="0.25">
      <c r="B36" s="52"/>
      <c r="C36" s="52"/>
    </row>
    <row r="37" spans="1:13" s="1" customFormat="1" x14ac:dyDescent="0.25">
      <c r="J37" s="111"/>
    </row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3" s="1" customFormat="1" x14ac:dyDescent="0.25"/>
    <row r="50" spans="1:13" s="1" customFormat="1" x14ac:dyDescent="0.25"/>
    <row r="51" spans="1:13" s="1" customFormat="1" x14ac:dyDescent="0.25"/>
    <row r="52" spans="1:13" s="1" customFormat="1" x14ac:dyDescent="0.25"/>
    <row r="53" spans="1:13" s="1" customFormat="1" x14ac:dyDescent="0.25"/>
    <row r="54" spans="1:13" s="1" customFormat="1" x14ac:dyDescent="0.25"/>
    <row r="55" spans="1:13" s="1" customFormat="1" x14ac:dyDescent="0.25"/>
    <row r="56" spans="1:13" s="1" customFormat="1" x14ac:dyDescent="0.25"/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</sheetData>
  <mergeCells count="24">
    <mergeCell ref="K6:K7"/>
    <mergeCell ref="L6:L7"/>
    <mergeCell ref="M6:M7"/>
    <mergeCell ref="A35:H35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2021-11-04T11:33:38Z</dcterms:created>
  <dcterms:modified xsi:type="dcterms:W3CDTF">2021-11-04T11:34:02Z</dcterms:modified>
</cp:coreProperties>
</file>