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BZ\S\Cukrus\Sklaida_nuo_2019\EXP_ir_IMP_pagal_valstybes_Lietuvoje\WEB\"/>
    </mc:Choice>
  </mc:AlternateContent>
  <xr:revisionPtr revIDLastSave="0" documentId="13_ncr:1_{7015597B-ADA1-43E7-978C-E71AAA493FC9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Medus_2021_III-2021_IV" sheetId="3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0" i="30" l="1"/>
  <c r="H50" i="30"/>
  <c r="H39" i="30"/>
  <c r="I39" i="30"/>
  <c r="I38" i="30"/>
  <c r="H38" i="30"/>
  <c r="G59" i="30" l="1"/>
  <c r="F59" i="30"/>
  <c r="E59" i="30"/>
  <c r="D59" i="30"/>
  <c r="I57" i="30"/>
  <c r="H57" i="30"/>
  <c r="I46" i="30"/>
  <c r="H46" i="30"/>
  <c r="I45" i="30"/>
  <c r="H45" i="30"/>
  <c r="G28" i="30"/>
  <c r="F28" i="30"/>
  <c r="E28" i="30"/>
  <c r="D28" i="30"/>
  <c r="I27" i="30"/>
  <c r="H27" i="30"/>
  <c r="I20" i="30"/>
  <c r="H20" i="30"/>
  <c r="I19" i="30"/>
  <c r="H19" i="30"/>
  <c r="I18" i="30"/>
  <c r="H18" i="30"/>
  <c r="I12" i="30"/>
  <c r="H12" i="30"/>
  <c r="I11" i="30"/>
  <c r="H11" i="30"/>
  <c r="I6" i="30"/>
  <c r="H6" i="30"/>
  <c r="H59" i="30" l="1"/>
  <c r="I28" i="30"/>
  <c r="I59" i="30"/>
  <c r="H28" i="30"/>
</calcChain>
</file>

<file path=xl/sharedStrings.xml><?xml version="1.0" encoding="utf-8"?>
<sst xmlns="http://schemas.openxmlformats.org/spreadsheetml/2006/main" count="261" uniqueCount="77">
  <si>
    <t>Eksportas</t>
  </si>
  <si>
    <t>Importas</t>
  </si>
  <si>
    <t>CZ</t>
  </si>
  <si>
    <t>DE</t>
  </si>
  <si>
    <t>Vokietija</t>
  </si>
  <si>
    <t>DK</t>
  </si>
  <si>
    <t>Danija</t>
  </si>
  <si>
    <t>EE</t>
  </si>
  <si>
    <t>Estija</t>
  </si>
  <si>
    <t>FI</t>
  </si>
  <si>
    <t>Suomija</t>
  </si>
  <si>
    <t>Jungtinė  Karalystė</t>
  </si>
  <si>
    <t>IE</t>
  </si>
  <si>
    <t>Airija</t>
  </si>
  <si>
    <t>IT</t>
  </si>
  <si>
    <t>Italija</t>
  </si>
  <si>
    <t>LV</t>
  </si>
  <si>
    <t>Latvija</t>
  </si>
  <si>
    <t>NL</t>
  </si>
  <si>
    <t>Nyderlandai</t>
  </si>
  <si>
    <t>PL</t>
  </si>
  <si>
    <t>Lenkija</t>
  </si>
  <si>
    <t>RU</t>
  </si>
  <si>
    <t>Rusija</t>
  </si>
  <si>
    <t>SE</t>
  </si>
  <si>
    <t>Švedija</t>
  </si>
  <si>
    <t>Šalies pavadinimas</t>
  </si>
  <si>
    <t>ES</t>
  </si>
  <si>
    <t>Ispanija</t>
  </si>
  <si>
    <t>HU</t>
  </si>
  <si>
    <t>Vengrija</t>
  </si>
  <si>
    <t>UA</t>
  </si>
  <si>
    <t>Ukraina</t>
  </si>
  <si>
    <t>US</t>
  </si>
  <si>
    <t>Šalies kodas</t>
  </si>
  <si>
    <t>BY</t>
  </si>
  <si>
    <t>Baltarusija</t>
  </si>
  <si>
    <t>BG</t>
  </si>
  <si>
    <t>NO</t>
  </si>
  <si>
    <t>FR</t>
  </si>
  <si>
    <t>IS</t>
  </si>
  <si>
    <t>Prancūzija</t>
  </si>
  <si>
    <t>CN</t>
  </si>
  <si>
    <t>Kinija</t>
  </si>
  <si>
    <t>Čekija</t>
  </si>
  <si>
    <t>Kiekis t</t>
  </si>
  <si>
    <t>Kiekio</t>
  </si>
  <si>
    <t>Vertės</t>
  </si>
  <si>
    <t>Iš viso:</t>
  </si>
  <si>
    <t>KZ</t>
  </si>
  <si>
    <t>Bulgarija</t>
  </si>
  <si>
    <t>Norvegija</t>
  </si>
  <si>
    <t>Kazachstanas</t>
  </si>
  <si>
    <t>UZ</t>
  </si>
  <si>
    <t>Uzbekistanas</t>
  </si>
  <si>
    <t>Vertė 
tūkst. EUR</t>
  </si>
  <si>
    <t>CH</t>
  </si>
  <si>
    <t>Šveicarija</t>
  </si>
  <si>
    <t>CO</t>
  </si>
  <si>
    <t>Kolumbija</t>
  </si>
  <si>
    <t>Islandija</t>
  </si>
  <si>
    <t>JP</t>
  </si>
  <si>
    <t>Japonija</t>
  </si>
  <si>
    <t>TR</t>
  </si>
  <si>
    <t>Turkija</t>
  </si>
  <si>
    <t>JAV</t>
  </si>
  <si>
    <t>III ketvirtis</t>
  </si>
  <si>
    <t>IV ketvirtis</t>
  </si>
  <si>
    <t>Pokytis* %</t>
  </si>
  <si>
    <t>Didžioji Britanija</t>
  </si>
  <si>
    <t>–</t>
  </si>
  <si>
    <t>Šaltinis – ŽŪIKVC (LŽŪMPRIS).</t>
  </si>
  <si>
    <t>Naudojant ŽŪIKVC (LŽŪMPRIS) duomenis, būtina nurodyti šaltinį.</t>
  </si>
  <si>
    <t>XI</t>
  </si>
  <si>
    <t>XU</t>
  </si>
  <si>
    <t>Šiaurės Airija</t>
  </si>
  <si>
    <t>* lyginant 2021 m. IV ketvirtį su III ketvirčiu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</si>
</sst>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L_t_-;\-* #,##0.00\ _L_t_-;_-* &quot;-&quot;??\ _L_t_-;_-@_-"/>
    <numFmt numFmtId="165" formatCode="0.000"/>
  </numFmts>
  <fonts count="13" x14ac:knownFonts="1">
    <font>
      <sz val="10"/>
      <name val="Arial"/>
      <charset val="186"/>
    </font>
    <font>
      <sz val="10"/>
      <name val="Arial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8"/>
      <color indexed="63"/>
      <name val="Verdana"/>
      <family val="2"/>
      <charset val="186"/>
    </font>
    <font>
      <sz val="12"/>
      <color indexed="63"/>
      <name val="Verdana"/>
      <family val="2"/>
      <charset val="186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4659260841701"/>
        <bgColor indexed="64"/>
      </patternFill>
    </fill>
  </fills>
  <borders count="41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ck">
        <color indexed="55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/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ck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ck">
        <color theme="0" tint="-0.34998626667073579"/>
      </bottom>
      <diagonal/>
    </border>
    <border>
      <left/>
      <right/>
      <top style="thin">
        <color theme="0" tint="-0.24994659260841701"/>
      </top>
      <bottom style="thick">
        <color theme="0" tint="-0.34998626667073579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ck">
        <color theme="0" tint="-0.34998626667073579"/>
      </bottom>
      <diagonal/>
    </border>
    <border>
      <left style="thin">
        <color indexed="9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/>
      <bottom style="thick">
        <color theme="0" tint="-0.34998626667073579"/>
      </bottom>
      <diagonal/>
    </border>
    <border>
      <left/>
      <right/>
      <top style="thin">
        <color theme="0" tint="-0.24994659260841701"/>
      </top>
      <bottom style="thick">
        <color indexed="55"/>
      </bottom>
      <diagonal/>
    </border>
    <border>
      <left/>
      <right style="thin">
        <color indexed="22"/>
      </right>
      <top style="thin">
        <color theme="0" tint="-0.24994659260841701"/>
      </top>
      <bottom style="thick">
        <color indexed="55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9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8" xfId="0" applyBorder="1"/>
    <xf numFmtId="0" fontId="9" fillId="4" borderId="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2" fontId="4" fillId="0" borderId="7" xfId="1" applyNumberFormat="1" applyFont="1" applyFill="1" applyBorder="1" applyAlignment="1">
      <alignment horizontal="right" vertical="center"/>
    </xf>
    <xf numFmtId="0" fontId="0" fillId="0" borderId="9" xfId="0" applyBorder="1"/>
    <xf numFmtId="0" fontId="0" fillId="0" borderId="10" xfId="0" applyBorder="1"/>
    <xf numFmtId="0" fontId="8" fillId="0" borderId="8" xfId="0" applyFont="1" applyBorder="1"/>
    <xf numFmtId="2" fontId="9" fillId="0" borderId="7" xfId="0" applyNumberFormat="1" applyFont="1" applyBorder="1" applyAlignment="1"/>
    <xf numFmtId="0" fontId="0" fillId="0" borderId="4" xfId="0" applyBorder="1"/>
    <xf numFmtId="0" fontId="0" fillId="2" borderId="14" xfId="0" applyFill="1" applyBorder="1"/>
    <xf numFmtId="0" fontId="6" fillId="0" borderId="24" xfId="0" applyFont="1" applyFill="1" applyBorder="1"/>
    <xf numFmtId="0" fontId="3" fillId="0" borderId="7" xfId="0" applyFont="1" applyFill="1" applyBorder="1"/>
    <xf numFmtId="0" fontId="9" fillId="4" borderId="30" xfId="0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right" vertical="center"/>
    </xf>
    <xf numFmtId="0" fontId="11" fillId="2" borderId="0" xfId="0" applyFont="1" applyFill="1" applyBorder="1"/>
    <xf numFmtId="0" fontId="10" fillId="2" borderId="0" xfId="0" applyFont="1" applyFill="1" applyBorder="1"/>
    <xf numFmtId="0" fontId="0" fillId="0" borderId="33" xfId="0" applyBorder="1"/>
    <xf numFmtId="2" fontId="7" fillId="0" borderId="23" xfId="1" applyNumberFormat="1" applyFont="1" applyFill="1" applyBorder="1" applyAlignment="1">
      <alignment horizontal="right" vertical="center"/>
    </xf>
    <xf numFmtId="2" fontId="7" fillId="0" borderId="35" xfId="1" applyNumberFormat="1" applyFont="1" applyFill="1" applyBorder="1" applyAlignment="1">
      <alignment horizontal="right" vertical="center"/>
    </xf>
    <xf numFmtId="2" fontId="9" fillId="0" borderId="7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right"/>
    </xf>
    <xf numFmtId="165" fontId="9" fillId="0" borderId="7" xfId="0" applyNumberFormat="1" applyFont="1" applyBorder="1" applyAlignment="1"/>
    <xf numFmtId="2" fontId="4" fillId="0" borderId="7" xfId="1" applyNumberFormat="1" applyFont="1" applyFill="1" applyBorder="1" applyAlignment="1">
      <alignment horizontal="center" vertical="center"/>
    </xf>
    <xf numFmtId="2" fontId="4" fillId="0" borderId="31" xfId="1" applyNumberFormat="1" applyFont="1" applyFill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/>
    </xf>
    <xf numFmtId="0" fontId="8" fillId="0" borderId="8" xfId="0" applyFont="1" applyFill="1" applyBorder="1"/>
    <xf numFmtId="165" fontId="9" fillId="0" borderId="7" xfId="0" applyNumberFormat="1" applyFont="1" applyBorder="1" applyAlignment="1">
      <alignment horizontal="right"/>
    </xf>
    <xf numFmtId="0" fontId="9" fillId="0" borderId="7" xfId="0" applyNumberFormat="1" applyFont="1" applyBorder="1" applyAlignment="1">
      <alignment horizontal="right"/>
    </xf>
    <xf numFmtId="2" fontId="12" fillId="0" borderId="32" xfId="0" applyNumberFormat="1" applyFont="1" applyBorder="1" applyAlignment="1">
      <alignment horizontal="right" vertical="center"/>
    </xf>
    <xf numFmtId="2" fontId="7" fillId="0" borderId="13" xfId="1" applyNumberFormat="1" applyFont="1" applyFill="1" applyBorder="1" applyAlignment="1">
      <alignment horizontal="right" vertical="center"/>
    </xf>
    <xf numFmtId="2" fontId="7" fillId="0" borderId="26" xfId="1" applyNumberFormat="1" applyFont="1" applyFill="1" applyBorder="1" applyAlignment="1">
      <alignment horizontal="right" vertical="center"/>
    </xf>
    <xf numFmtId="165" fontId="9" fillId="0" borderId="7" xfId="0" applyNumberFormat="1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38" xfId="0" applyBorder="1"/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J63"/>
  <sheetViews>
    <sheetView showGridLines="0" tabSelected="1" zoomScaleNormal="100" workbookViewId="0"/>
  </sheetViews>
  <sheetFormatPr defaultRowHeight="12.75" x14ac:dyDescent="0.2"/>
  <cols>
    <col min="1" max="1" width="3.42578125" customWidth="1"/>
    <col min="2" max="2" width="14.140625" customWidth="1"/>
    <col min="10" max="10" width="3.42578125" customWidth="1"/>
  </cols>
  <sheetData>
    <row r="1" spans="2:9" s="1" customFormat="1" x14ac:dyDescent="0.2">
      <c r="B1" s="6"/>
      <c r="C1" s="6"/>
      <c r="D1" s="6"/>
      <c r="E1" s="6"/>
      <c r="F1" s="6"/>
      <c r="G1" s="6"/>
      <c r="H1" s="6"/>
      <c r="I1" s="6"/>
    </row>
    <row r="2" spans="2:9" ht="13.5" customHeight="1" x14ac:dyDescent="0.2">
      <c r="B2" s="52" t="s">
        <v>26</v>
      </c>
      <c r="C2" s="55" t="s">
        <v>34</v>
      </c>
      <c r="D2" s="43" t="s">
        <v>0</v>
      </c>
      <c r="E2" s="44"/>
      <c r="F2" s="44"/>
      <c r="G2" s="44"/>
      <c r="H2" s="44"/>
      <c r="I2" s="45"/>
    </row>
    <row r="3" spans="2:9" ht="13.5" customHeight="1" x14ac:dyDescent="0.2">
      <c r="B3" s="53"/>
      <c r="C3" s="56"/>
      <c r="D3" s="36">
        <v>2021</v>
      </c>
      <c r="E3" s="38"/>
      <c r="F3" s="37">
        <v>2021</v>
      </c>
      <c r="G3" s="38"/>
      <c r="H3" s="39" t="s">
        <v>68</v>
      </c>
      <c r="I3" s="46"/>
    </row>
    <row r="4" spans="2:9" ht="12.75" customHeight="1" x14ac:dyDescent="0.2">
      <c r="B4" s="54"/>
      <c r="C4" s="57"/>
      <c r="D4" s="39" t="s">
        <v>66</v>
      </c>
      <c r="E4" s="41"/>
      <c r="F4" s="39" t="s">
        <v>67</v>
      </c>
      <c r="G4" s="41"/>
      <c r="H4" s="40"/>
      <c r="I4" s="47"/>
    </row>
    <row r="5" spans="2:9" ht="22.5" x14ac:dyDescent="0.2">
      <c r="B5" s="54"/>
      <c r="C5" s="57"/>
      <c r="D5" s="2" t="s">
        <v>45</v>
      </c>
      <c r="E5" s="2" t="s">
        <v>55</v>
      </c>
      <c r="F5" s="2" t="s">
        <v>45</v>
      </c>
      <c r="G5" s="2" t="s">
        <v>55</v>
      </c>
      <c r="H5" s="3" t="s">
        <v>46</v>
      </c>
      <c r="I5" s="13" t="s">
        <v>47</v>
      </c>
    </row>
    <row r="6" spans="2:9" x14ac:dyDescent="0.2">
      <c r="B6" s="11" t="s">
        <v>13</v>
      </c>
      <c r="C6" s="12" t="s">
        <v>12</v>
      </c>
      <c r="D6" s="21">
        <v>3.4420000000000002</v>
      </c>
      <c r="E6" s="21">
        <v>1.944</v>
      </c>
      <c r="F6" s="21">
        <v>3.5859999999999999</v>
      </c>
      <c r="G6" s="21">
        <v>17.003</v>
      </c>
      <c r="H6" s="4">
        <f>IF(D6=0,"–",(F6-D6)/D6*100)</f>
        <v>4.1836141778035936</v>
      </c>
      <c r="I6" s="14">
        <f>IF(E6=0,"–",(G6-E6)/E6*100)</f>
        <v>774.63991769547329</v>
      </c>
    </row>
    <row r="7" spans="2:9" x14ac:dyDescent="0.2">
      <c r="B7" s="11" t="s">
        <v>36</v>
      </c>
      <c r="C7" s="12" t="s">
        <v>35</v>
      </c>
      <c r="D7" s="21">
        <v>20.024000000000001</v>
      </c>
      <c r="E7" s="21">
        <v>9.6720000000000006</v>
      </c>
      <c r="F7" s="20" t="s">
        <v>70</v>
      </c>
      <c r="G7" s="20" t="s">
        <v>70</v>
      </c>
      <c r="H7" s="23" t="s">
        <v>70</v>
      </c>
      <c r="I7" s="24" t="s">
        <v>70</v>
      </c>
    </row>
    <row r="8" spans="2:9" x14ac:dyDescent="0.2">
      <c r="B8" s="11" t="s">
        <v>50</v>
      </c>
      <c r="C8" s="12" t="s">
        <v>37</v>
      </c>
      <c r="D8" s="21">
        <v>0.62</v>
      </c>
      <c r="E8" s="21">
        <v>0.93700000000000006</v>
      </c>
      <c r="F8" s="20" t="s">
        <v>70</v>
      </c>
      <c r="G8" s="20" t="s">
        <v>70</v>
      </c>
      <c r="H8" s="23" t="s">
        <v>70</v>
      </c>
      <c r="I8" s="24" t="s">
        <v>70</v>
      </c>
    </row>
    <row r="9" spans="2:9" x14ac:dyDescent="0.2">
      <c r="B9" s="11" t="s">
        <v>44</v>
      </c>
      <c r="C9" s="12" t="s">
        <v>2</v>
      </c>
      <c r="D9" s="21">
        <v>46</v>
      </c>
      <c r="E9" s="21">
        <v>40.695999999999998</v>
      </c>
      <c r="F9" s="20" t="s">
        <v>70</v>
      </c>
      <c r="G9" s="20" t="s">
        <v>70</v>
      </c>
      <c r="H9" s="23" t="s">
        <v>70</v>
      </c>
      <c r="I9" s="24" t="s">
        <v>70</v>
      </c>
    </row>
    <row r="10" spans="2:9" x14ac:dyDescent="0.2">
      <c r="B10" s="11" t="s">
        <v>6</v>
      </c>
      <c r="C10" s="12" t="s">
        <v>5</v>
      </c>
      <c r="D10" s="21">
        <v>327.72500000000002</v>
      </c>
      <c r="E10" s="21">
        <v>386.61200000000002</v>
      </c>
      <c r="F10" s="20" t="s">
        <v>70</v>
      </c>
      <c r="G10" s="20" t="s">
        <v>70</v>
      </c>
      <c r="H10" s="23" t="s">
        <v>70</v>
      </c>
      <c r="I10" s="24" t="s">
        <v>70</v>
      </c>
    </row>
    <row r="11" spans="2:9" x14ac:dyDescent="0.2">
      <c r="B11" s="11" t="s">
        <v>69</v>
      </c>
      <c r="C11" s="12" t="s">
        <v>74</v>
      </c>
      <c r="D11" s="21">
        <v>12.0488</v>
      </c>
      <c r="E11" s="21">
        <v>7.0439999999999996</v>
      </c>
      <c r="F11" s="21">
        <v>16.776050000000001</v>
      </c>
      <c r="G11" s="21">
        <v>75.182999999999993</v>
      </c>
      <c r="H11" s="4">
        <f t="shared" ref="H11:I27" si="0">IF(D11=0,"–",(F11-D11)/D11*100)</f>
        <v>39.234197596441149</v>
      </c>
      <c r="I11" s="14">
        <f t="shared" si="0"/>
        <v>967.3339011925043</v>
      </c>
    </row>
    <row r="12" spans="2:9" x14ac:dyDescent="0.2">
      <c r="B12" s="11" t="s">
        <v>8</v>
      </c>
      <c r="C12" s="12" t="s">
        <v>7</v>
      </c>
      <c r="D12" s="21">
        <v>6711.3289999999997</v>
      </c>
      <c r="E12" s="21">
        <v>2898.2170000000001</v>
      </c>
      <c r="F12" s="21">
        <v>18.802</v>
      </c>
      <c r="G12" s="21">
        <v>57.939</v>
      </c>
      <c r="H12" s="4">
        <f t="shared" si="0"/>
        <v>-99.71984684404535</v>
      </c>
      <c r="I12" s="14">
        <f t="shared" si="0"/>
        <v>-98.000874330666065</v>
      </c>
    </row>
    <row r="13" spans="2:9" x14ac:dyDescent="0.2">
      <c r="B13" s="11" t="s">
        <v>60</v>
      </c>
      <c r="C13" s="12" t="s">
        <v>40</v>
      </c>
      <c r="D13" s="20" t="s">
        <v>70</v>
      </c>
      <c r="E13" s="20" t="s">
        <v>70</v>
      </c>
      <c r="F13" s="21">
        <v>0.04</v>
      </c>
      <c r="G13" s="21">
        <v>0.186</v>
      </c>
      <c r="H13" s="23" t="s">
        <v>70</v>
      </c>
      <c r="I13" s="24" t="s">
        <v>70</v>
      </c>
    </row>
    <row r="14" spans="2:9" x14ac:dyDescent="0.2">
      <c r="B14" s="11" t="s">
        <v>28</v>
      </c>
      <c r="C14" s="12" t="s">
        <v>27</v>
      </c>
      <c r="D14" s="20" t="s">
        <v>70</v>
      </c>
      <c r="E14" s="20" t="s">
        <v>70</v>
      </c>
      <c r="F14" s="21">
        <v>41.3</v>
      </c>
      <c r="G14" s="21">
        <v>128.03</v>
      </c>
      <c r="H14" s="23" t="s">
        <v>70</v>
      </c>
      <c r="I14" s="24" t="s">
        <v>70</v>
      </c>
    </row>
    <row r="15" spans="2:9" x14ac:dyDescent="0.2">
      <c r="B15" s="11" t="s">
        <v>62</v>
      </c>
      <c r="C15" s="12" t="s">
        <v>61</v>
      </c>
      <c r="D15" s="20" t="s">
        <v>70</v>
      </c>
      <c r="E15" s="20" t="s">
        <v>70</v>
      </c>
      <c r="F15" s="21">
        <v>0.36895999999999995</v>
      </c>
      <c r="G15" s="21">
        <v>4.7990000000000004</v>
      </c>
      <c r="H15" s="23" t="s">
        <v>70</v>
      </c>
      <c r="I15" s="24" t="s">
        <v>70</v>
      </c>
    </row>
    <row r="16" spans="2:9" x14ac:dyDescent="0.2">
      <c r="B16" s="11" t="s">
        <v>65</v>
      </c>
      <c r="C16" s="12" t="s">
        <v>33</v>
      </c>
      <c r="D16" s="20" t="s">
        <v>70</v>
      </c>
      <c r="E16" s="20" t="s">
        <v>70</v>
      </c>
      <c r="F16" s="21">
        <v>1.52</v>
      </c>
      <c r="G16" s="21">
        <v>6.5430000000000001</v>
      </c>
      <c r="H16" s="23" t="s">
        <v>70</v>
      </c>
      <c r="I16" s="24" t="s">
        <v>70</v>
      </c>
    </row>
    <row r="17" spans="2:10" ht="12.75" customHeight="1" x14ac:dyDescent="0.2">
      <c r="B17" s="11" t="s">
        <v>52</v>
      </c>
      <c r="C17" s="12" t="s">
        <v>49</v>
      </c>
      <c r="D17" s="21">
        <v>0.52500000000000002</v>
      </c>
      <c r="E17" s="21">
        <v>1.083</v>
      </c>
      <c r="F17" s="20" t="s">
        <v>70</v>
      </c>
      <c r="G17" s="20" t="s">
        <v>70</v>
      </c>
      <c r="H17" s="23" t="s">
        <v>70</v>
      </c>
      <c r="I17" s="24" t="s">
        <v>70</v>
      </c>
    </row>
    <row r="18" spans="2:10" x14ac:dyDescent="0.2">
      <c r="B18" s="11" t="s">
        <v>17</v>
      </c>
      <c r="C18" s="12" t="s">
        <v>16</v>
      </c>
      <c r="D18" s="21">
        <v>15208.012000000001</v>
      </c>
      <c r="E18" s="21">
        <v>6683.9479999999994</v>
      </c>
      <c r="F18" s="21">
        <v>24.684000000000001</v>
      </c>
      <c r="G18" s="21">
        <v>71.885999999999981</v>
      </c>
      <c r="H18" s="4">
        <f t="shared" si="0"/>
        <v>-99.83769081718242</v>
      </c>
      <c r="I18" s="14">
        <f t="shared" si="0"/>
        <v>-98.92449791650084</v>
      </c>
    </row>
    <row r="19" spans="2:10" x14ac:dyDescent="0.2">
      <c r="B19" s="11" t="s">
        <v>21</v>
      </c>
      <c r="C19" s="12" t="s">
        <v>20</v>
      </c>
      <c r="D19" s="21">
        <v>646.59199999999998</v>
      </c>
      <c r="E19" s="21">
        <v>320.98700000000002</v>
      </c>
      <c r="F19" s="21">
        <v>1067.479</v>
      </c>
      <c r="G19" s="21">
        <v>3059.0129999999999</v>
      </c>
      <c r="H19" s="4">
        <f t="shared" si="0"/>
        <v>65.093134465010408</v>
      </c>
      <c r="I19" s="14">
        <f t="shared" si="0"/>
        <v>853.00214650437545</v>
      </c>
    </row>
    <row r="20" spans="2:10" x14ac:dyDescent="0.2">
      <c r="B20" s="11" t="s">
        <v>51</v>
      </c>
      <c r="C20" s="12" t="s">
        <v>38</v>
      </c>
      <c r="D20" s="21">
        <v>0.94</v>
      </c>
      <c r="E20" s="21">
        <v>1.47</v>
      </c>
      <c r="F20" s="21">
        <v>0.40426000000000001</v>
      </c>
      <c r="G20" s="21">
        <v>2.5990000000000002</v>
      </c>
      <c r="H20" s="4">
        <f t="shared" si="0"/>
        <v>-56.993617021276592</v>
      </c>
      <c r="I20" s="14">
        <f t="shared" si="0"/>
        <v>76.802721088435391</v>
      </c>
      <c r="J20" s="35"/>
    </row>
    <row r="21" spans="2:10" x14ac:dyDescent="0.2">
      <c r="B21" s="11" t="s">
        <v>23</v>
      </c>
      <c r="C21" s="12" t="s">
        <v>22</v>
      </c>
      <c r="D21" s="21">
        <v>2.0755599999999998</v>
      </c>
      <c r="E21" s="21">
        <v>3.8879999999999999</v>
      </c>
      <c r="F21" s="20" t="s">
        <v>70</v>
      </c>
      <c r="G21" s="20" t="s">
        <v>70</v>
      </c>
      <c r="H21" s="23" t="s">
        <v>70</v>
      </c>
      <c r="I21" s="24" t="s">
        <v>70</v>
      </c>
    </row>
    <row r="22" spans="2:10" x14ac:dyDescent="0.2">
      <c r="B22" s="11" t="s">
        <v>10</v>
      </c>
      <c r="C22" s="12" t="s">
        <v>9</v>
      </c>
      <c r="D22" s="21">
        <v>138.07499999999999</v>
      </c>
      <c r="E22" s="21">
        <v>146</v>
      </c>
      <c r="F22" s="20" t="s">
        <v>70</v>
      </c>
      <c r="G22" s="20" t="s">
        <v>70</v>
      </c>
      <c r="H22" s="23" t="s">
        <v>70</v>
      </c>
      <c r="I22" s="24" t="s">
        <v>70</v>
      </c>
    </row>
    <row r="23" spans="2:10" x14ac:dyDescent="0.2">
      <c r="B23" s="11" t="s">
        <v>75</v>
      </c>
      <c r="C23" s="12" t="s">
        <v>73</v>
      </c>
      <c r="D23" s="20" t="s">
        <v>70</v>
      </c>
      <c r="E23" s="20" t="s">
        <v>70</v>
      </c>
      <c r="F23" s="21">
        <v>0.13300000000000001</v>
      </c>
      <c r="G23" s="21">
        <v>0.66400000000000003</v>
      </c>
      <c r="H23" s="23" t="s">
        <v>70</v>
      </c>
      <c r="I23" s="24" t="s">
        <v>70</v>
      </c>
    </row>
    <row r="24" spans="2:10" x14ac:dyDescent="0.2">
      <c r="B24" s="11" t="s">
        <v>25</v>
      </c>
      <c r="C24" s="12" t="s">
        <v>24</v>
      </c>
      <c r="D24" s="21">
        <v>1876.15</v>
      </c>
      <c r="E24" s="21">
        <v>1838.4279999999999</v>
      </c>
      <c r="F24" s="20" t="s">
        <v>70</v>
      </c>
      <c r="G24" s="20" t="s">
        <v>70</v>
      </c>
      <c r="H24" s="23" t="s">
        <v>70</v>
      </c>
      <c r="I24" s="24" t="s">
        <v>70</v>
      </c>
    </row>
    <row r="25" spans="2:10" x14ac:dyDescent="0.2">
      <c r="B25" s="11" t="s">
        <v>54</v>
      </c>
      <c r="C25" s="12" t="s">
        <v>53</v>
      </c>
      <c r="D25" s="21">
        <v>0.105</v>
      </c>
      <c r="E25" s="21">
        <v>0.221</v>
      </c>
      <c r="F25" s="20" t="s">
        <v>70</v>
      </c>
      <c r="G25" s="20" t="s">
        <v>70</v>
      </c>
      <c r="H25" s="23" t="s">
        <v>70</v>
      </c>
      <c r="I25" s="24" t="s">
        <v>70</v>
      </c>
    </row>
    <row r="26" spans="2:10" x14ac:dyDescent="0.2">
      <c r="B26" s="11" t="s">
        <v>30</v>
      </c>
      <c r="C26" s="12" t="s">
        <v>29</v>
      </c>
      <c r="D26" s="20" t="s">
        <v>70</v>
      </c>
      <c r="E26" s="20" t="s">
        <v>70</v>
      </c>
      <c r="F26" s="21">
        <v>5.0090000000000003</v>
      </c>
      <c r="G26" s="21">
        <v>20.686</v>
      </c>
      <c r="H26" s="23" t="s">
        <v>70</v>
      </c>
      <c r="I26" s="24" t="s">
        <v>70</v>
      </c>
    </row>
    <row r="27" spans="2:10" x14ac:dyDescent="0.2">
      <c r="B27" s="11" t="s">
        <v>4</v>
      </c>
      <c r="C27" s="12" t="s">
        <v>3</v>
      </c>
      <c r="D27" s="21">
        <v>18</v>
      </c>
      <c r="E27" s="21">
        <v>17.324999999999999</v>
      </c>
      <c r="F27" s="21">
        <v>45.402000000000001</v>
      </c>
      <c r="G27" s="21">
        <v>185.93699999999998</v>
      </c>
      <c r="H27" s="4">
        <f t="shared" si="0"/>
        <v>152.23333333333332</v>
      </c>
      <c r="I27" s="14">
        <f t="shared" si="0"/>
        <v>973.22943722943728</v>
      </c>
    </row>
    <row r="28" spans="2:10" ht="13.5" thickBot="1" x14ac:dyDescent="0.25">
      <c r="B28" s="50" t="s">
        <v>48</v>
      </c>
      <c r="C28" s="51"/>
      <c r="D28" s="31">
        <f>SUM(D6:D27)</f>
        <v>25011.663360000002</v>
      </c>
      <c r="E28" s="31">
        <f>SUM(E6:E27)</f>
        <v>12358.472</v>
      </c>
      <c r="F28" s="31">
        <f>SUM(F6:F27)</f>
        <v>1225.5042700000001</v>
      </c>
      <c r="G28" s="31">
        <f>SUM(G6:G27)</f>
        <v>3630.4680000000003</v>
      </c>
      <c r="H28" s="31">
        <f>(F28-D28)/D28*100</f>
        <v>-95.100268813149412</v>
      </c>
      <c r="I28" s="29">
        <f>(G28-E28)/E28*100</f>
        <v>-70.6236499140023</v>
      </c>
    </row>
    <row r="29" spans="2:10" ht="13.5" customHeight="1" thickTop="1" x14ac:dyDescent="0.2">
      <c r="B29" s="9"/>
      <c r="C29" s="10"/>
      <c r="D29" s="15"/>
      <c r="E29" s="15"/>
      <c r="F29" s="16"/>
      <c r="G29" s="16"/>
      <c r="H29" s="16"/>
      <c r="I29" s="17"/>
    </row>
    <row r="30" spans="2:10" ht="12.75" customHeight="1" x14ac:dyDescent="0.2">
      <c r="B30" s="52" t="s">
        <v>26</v>
      </c>
      <c r="C30" s="55" t="s">
        <v>34</v>
      </c>
      <c r="D30" s="58" t="s">
        <v>1</v>
      </c>
      <c r="E30" s="59"/>
      <c r="F30" s="59"/>
      <c r="G30" s="59"/>
      <c r="H30" s="59"/>
      <c r="I30" s="60"/>
    </row>
    <row r="31" spans="2:10" ht="12.75" customHeight="1" x14ac:dyDescent="0.2">
      <c r="B31" s="53"/>
      <c r="C31" s="56"/>
      <c r="D31" s="62">
        <v>2021</v>
      </c>
      <c r="E31" s="64"/>
      <c r="F31" s="63">
        <v>2021</v>
      </c>
      <c r="G31" s="64"/>
      <c r="H31" s="39" t="s">
        <v>68</v>
      </c>
      <c r="I31" s="46"/>
    </row>
    <row r="32" spans="2:10" ht="12.75" customHeight="1" x14ac:dyDescent="0.2">
      <c r="B32" s="53"/>
      <c r="C32" s="56"/>
      <c r="D32" s="42" t="s">
        <v>66</v>
      </c>
      <c r="E32" s="61"/>
      <c r="F32" s="42" t="s">
        <v>67</v>
      </c>
      <c r="G32" s="61"/>
      <c r="H32" s="40"/>
      <c r="I32" s="47"/>
    </row>
    <row r="33" spans="2:9" ht="22.5" x14ac:dyDescent="0.2">
      <c r="B33" s="53"/>
      <c r="C33" s="56"/>
      <c r="D33" s="2" t="s">
        <v>45</v>
      </c>
      <c r="E33" s="2" t="s">
        <v>55</v>
      </c>
      <c r="F33" s="2" t="s">
        <v>45</v>
      </c>
      <c r="G33" s="2" t="s">
        <v>55</v>
      </c>
      <c r="H33" s="3" t="s">
        <v>46</v>
      </c>
      <c r="I33" s="13" t="s">
        <v>47</v>
      </c>
    </row>
    <row r="34" spans="2:9" x14ac:dyDescent="0.2">
      <c r="B34" s="11" t="s">
        <v>13</v>
      </c>
      <c r="C34" s="12" t="s">
        <v>12</v>
      </c>
      <c r="D34" s="27">
        <v>3.4420000000000002</v>
      </c>
      <c r="E34" s="21">
        <v>1.944</v>
      </c>
      <c r="F34" s="32" t="s">
        <v>70</v>
      </c>
      <c r="G34" s="20" t="s">
        <v>70</v>
      </c>
      <c r="H34" s="23" t="s">
        <v>70</v>
      </c>
      <c r="I34" s="24" t="s">
        <v>70</v>
      </c>
    </row>
    <row r="35" spans="2:9" x14ac:dyDescent="0.2">
      <c r="B35" s="11" t="s">
        <v>50</v>
      </c>
      <c r="C35" s="12" t="s">
        <v>37</v>
      </c>
      <c r="D35" s="8">
        <v>0.62</v>
      </c>
      <c r="E35" s="8">
        <v>0.93700000000000006</v>
      </c>
      <c r="F35" s="20" t="s">
        <v>70</v>
      </c>
      <c r="G35" s="20" t="s">
        <v>70</v>
      </c>
      <c r="H35" s="23" t="s">
        <v>70</v>
      </c>
      <c r="I35" s="24" t="s">
        <v>70</v>
      </c>
    </row>
    <row r="36" spans="2:9" x14ac:dyDescent="0.2">
      <c r="B36" s="11" t="s">
        <v>36</v>
      </c>
      <c r="C36" s="12" t="s">
        <v>35</v>
      </c>
      <c r="D36" s="8">
        <v>20.024000000000001</v>
      </c>
      <c r="E36" s="8">
        <v>9.6720000000000006</v>
      </c>
      <c r="F36" s="20" t="s">
        <v>70</v>
      </c>
      <c r="G36" s="20" t="s">
        <v>70</v>
      </c>
      <c r="H36" s="23" t="s">
        <v>70</v>
      </c>
      <c r="I36" s="24" t="s">
        <v>70</v>
      </c>
    </row>
    <row r="37" spans="2:9" x14ac:dyDescent="0.2">
      <c r="B37" s="11" t="s">
        <v>44</v>
      </c>
      <c r="C37" s="12" t="s">
        <v>2</v>
      </c>
      <c r="D37" s="8">
        <v>46</v>
      </c>
      <c r="E37" s="8">
        <v>40.695999999999998</v>
      </c>
      <c r="F37" s="20" t="s">
        <v>70</v>
      </c>
      <c r="G37" s="20" t="s">
        <v>70</v>
      </c>
      <c r="H37" s="23" t="s">
        <v>70</v>
      </c>
      <c r="I37" s="24" t="s">
        <v>70</v>
      </c>
    </row>
    <row r="38" spans="2:9" x14ac:dyDescent="0.2">
      <c r="B38" s="11" t="s">
        <v>6</v>
      </c>
      <c r="C38" s="12" t="s">
        <v>5</v>
      </c>
      <c r="D38" s="8">
        <v>327.72500000000002</v>
      </c>
      <c r="E38" s="8">
        <v>386.61200000000002</v>
      </c>
      <c r="F38" s="8">
        <v>123.682</v>
      </c>
      <c r="G38" s="8">
        <v>19.027999999999999</v>
      </c>
      <c r="H38" s="4">
        <f t="shared" ref="H38" si="1">IF(D38="–","–",(F38-D38)/D38*100)</f>
        <v>-62.260431764436639</v>
      </c>
      <c r="I38" s="14">
        <f t="shared" ref="I38" si="2">IF(E38="–","–",(G38-E38)/E38*100)</f>
        <v>-95.078269686403942</v>
      </c>
    </row>
    <row r="39" spans="2:9" x14ac:dyDescent="0.2">
      <c r="B39" s="11" t="s">
        <v>8</v>
      </c>
      <c r="C39" s="12" t="s">
        <v>7</v>
      </c>
      <c r="D39" s="22">
        <v>6711.3289999999997</v>
      </c>
      <c r="E39" s="8">
        <v>2898.2170000000001</v>
      </c>
      <c r="F39" s="8">
        <v>14.349</v>
      </c>
      <c r="G39" s="8">
        <v>2.0150000000000001</v>
      </c>
      <c r="H39" s="4">
        <f t="shared" ref="H39" si="3">IF(D39="–","–",(F39-D39)/D39*100)</f>
        <v>-99.786197338857917</v>
      </c>
      <c r="I39" s="14">
        <f t="shared" ref="I39" si="4">IF(E39="–","–",(G39-E39)/E39*100)</f>
        <v>-99.930474495181016</v>
      </c>
    </row>
    <row r="40" spans="2:9" x14ac:dyDescent="0.2">
      <c r="B40" s="11" t="s">
        <v>15</v>
      </c>
      <c r="C40" s="12" t="s">
        <v>14</v>
      </c>
      <c r="D40" s="20" t="s">
        <v>70</v>
      </c>
      <c r="E40" s="20" t="s">
        <v>70</v>
      </c>
      <c r="F40" s="8">
        <v>0.26900000000000002</v>
      </c>
      <c r="G40" s="8">
        <v>0.08</v>
      </c>
      <c r="H40" s="23" t="s">
        <v>70</v>
      </c>
      <c r="I40" s="24" t="s">
        <v>70</v>
      </c>
    </row>
    <row r="41" spans="2:9" x14ac:dyDescent="0.2">
      <c r="B41" s="11" t="s">
        <v>11</v>
      </c>
      <c r="C41" s="12" t="s">
        <v>74</v>
      </c>
      <c r="D41" s="8">
        <v>12.0488</v>
      </c>
      <c r="E41" s="8">
        <v>7.0439999999999996</v>
      </c>
      <c r="F41" s="20" t="s">
        <v>70</v>
      </c>
      <c r="G41" s="20" t="s">
        <v>70</v>
      </c>
      <c r="H41" s="23" t="s">
        <v>70</v>
      </c>
      <c r="I41" s="24" t="s">
        <v>70</v>
      </c>
    </row>
    <row r="42" spans="2:9" x14ac:dyDescent="0.2">
      <c r="B42" s="11" t="s">
        <v>52</v>
      </c>
      <c r="C42" s="12" t="s">
        <v>49</v>
      </c>
      <c r="D42" s="8">
        <v>0.52500000000000002</v>
      </c>
      <c r="E42" s="8">
        <v>1.083</v>
      </c>
      <c r="F42" s="20" t="s">
        <v>70</v>
      </c>
      <c r="G42" s="20" t="s">
        <v>70</v>
      </c>
      <c r="H42" s="23" t="s">
        <v>70</v>
      </c>
      <c r="I42" s="24" t="s">
        <v>70</v>
      </c>
    </row>
    <row r="43" spans="2:9" x14ac:dyDescent="0.2">
      <c r="B43" s="11" t="s">
        <v>43</v>
      </c>
      <c r="C43" s="12" t="s">
        <v>42</v>
      </c>
      <c r="D43" s="20" t="s">
        <v>70</v>
      </c>
      <c r="E43" s="20" t="s">
        <v>70</v>
      </c>
      <c r="F43" s="8">
        <v>53.968000000000004</v>
      </c>
      <c r="G43" s="8">
        <v>40.6</v>
      </c>
      <c r="H43" s="23" t="s">
        <v>70</v>
      </c>
      <c r="I43" s="24" t="s">
        <v>70</v>
      </c>
    </row>
    <row r="44" spans="2:9" x14ac:dyDescent="0.2">
      <c r="B44" s="11" t="s">
        <v>59</v>
      </c>
      <c r="C44" s="12" t="s">
        <v>58</v>
      </c>
      <c r="D44" s="20" t="s">
        <v>70</v>
      </c>
      <c r="E44" s="20" t="s">
        <v>70</v>
      </c>
      <c r="F44" s="8">
        <v>0.42599999999999999</v>
      </c>
      <c r="G44" s="22">
        <v>8.9999999999999998E-4</v>
      </c>
      <c r="H44" s="23" t="s">
        <v>70</v>
      </c>
      <c r="I44" s="24" t="s">
        <v>70</v>
      </c>
    </row>
    <row r="45" spans="2:9" x14ac:dyDescent="0.2">
      <c r="B45" s="11" t="s">
        <v>17</v>
      </c>
      <c r="C45" s="12" t="s">
        <v>16</v>
      </c>
      <c r="D45" s="21">
        <v>15208.012000000001</v>
      </c>
      <c r="E45" s="28">
        <v>6683.9479999999994</v>
      </c>
      <c r="F45" s="21">
        <v>68.784999999999997</v>
      </c>
      <c r="G45" s="21">
        <v>22.433</v>
      </c>
      <c r="H45" s="4">
        <f t="shared" ref="H45:I57" si="5">IF(D45="–","–",(F45-D45)/D45*100)</f>
        <v>-99.547705512068234</v>
      </c>
      <c r="I45" s="14">
        <f t="shared" si="5"/>
        <v>-99.664375007106571</v>
      </c>
    </row>
    <row r="46" spans="2:9" x14ac:dyDescent="0.2">
      <c r="B46" s="11" t="s">
        <v>21</v>
      </c>
      <c r="C46" s="12" t="s">
        <v>20</v>
      </c>
      <c r="D46" s="21">
        <v>646.59199999999998</v>
      </c>
      <c r="E46" s="28">
        <v>320.98700000000002</v>
      </c>
      <c r="F46" s="21">
        <v>613.19899999999996</v>
      </c>
      <c r="G46" s="21">
        <v>254.6061</v>
      </c>
      <c r="H46" s="4">
        <f t="shared" si="5"/>
        <v>-5.164462288429184</v>
      </c>
      <c r="I46" s="14">
        <f t="shared" si="5"/>
        <v>-20.680245617423765</v>
      </c>
    </row>
    <row r="47" spans="2:9" x14ac:dyDescent="0.2">
      <c r="B47" s="11" t="s">
        <v>51</v>
      </c>
      <c r="C47" s="12" t="s">
        <v>38</v>
      </c>
      <c r="D47" s="21">
        <v>0.94</v>
      </c>
      <c r="E47" s="21">
        <v>1.47</v>
      </c>
      <c r="F47" s="20" t="s">
        <v>70</v>
      </c>
      <c r="G47" s="20" t="s">
        <v>70</v>
      </c>
      <c r="H47" s="23" t="s">
        <v>70</v>
      </c>
      <c r="I47" s="24" t="s">
        <v>70</v>
      </c>
    </row>
    <row r="48" spans="2:9" x14ac:dyDescent="0.2">
      <c r="B48" s="11" t="s">
        <v>19</v>
      </c>
      <c r="C48" s="12" t="s">
        <v>18</v>
      </c>
      <c r="D48" s="20" t="s">
        <v>70</v>
      </c>
      <c r="E48" s="20" t="s">
        <v>70</v>
      </c>
      <c r="F48" s="20" t="s">
        <v>70</v>
      </c>
      <c r="G48" s="20" t="s">
        <v>70</v>
      </c>
      <c r="H48" s="23" t="s">
        <v>70</v>
      </c>
      <c r="I48" s="24" t="s">
        <v>70</v>
      </c>
    </row>
    <row r="49" spans="2:9" x14ac:dyDescent="0.2">
      <c r="B49" s="11" t="s">
        <v>41</v>
      </c>
      <c r="C49" s="12" t="s">
        <v>39</v>
      </c>
      <c r="D49" s="20" t="s">
        <v>70</v>
      </c>
      <c r="E49" s="25" t="s">
        <v>70</v>
      </c>
      <c r="F49" s="21">
        <v>11.284000000000001</v>
      </c>
      <c r="G49" s="21">
        <v>1.5329999999999999</v>
      </c>
      <c r="H49" s="23" t="s">
        <v>70</v>
      </c>
      <c r="I49" s="24" t="s">
        <v>70</v>
      </c>
    </row>
    <row r="50" spans="2:9" x14ac:dyDescent="0.2">
      <c r="B50" s="11" t="s">
        <v>23</v>
      </c>
      <c r="C50" s="12" t="s">
        <v>22</v>
      </c>
      <c r="D50" s="21">
        <v>2.0755599999999998</v>
      </c>
      <c r="E50" s="28">
        <v>3.8879999999999999</v>
      </c>
      <c r="F50" s="21">
        <v>1.9E-2</v>
      </c>
      <c r="G50" s="27">
        <v>1.5E-3</v>
      </c>
      <c r="H50" s="4">
        <f t="shared" ref="H50" si="6">IF(D50="–","–",(F50-D50)/D50*100)</f>
        <v>-99.084584401318182</v>
      </c>
      <c r="I50" s="14">
        <f t="shared" ref="I50" si="7">IF(E50="–","–",(G50-E50)/E50*100)</f>
        <v>-99.961419753086417</v>
      </c>
    </row>
    <row r="51" spans="2:9" x14ac:dyDescent="0.2">
      <c r="B51" s="11" t="s">
        <v>10</v>
      </c>
      <c r="C51" s="12" t="s">
        <v>9</v>
      </c>
      <c r="D51" s="21">
        <v>138.07499999999999</v>
      </c>
      <c r="E51" s="28">
        <v>146</v>
      </c>
      <c r="F51" s="20" t="s">
        <v>70</v>
      </c>
      <c r="G51" s="20" t="s">
        <v>70</v>
      </c>
      <c r="H51" s="23" t="s">
        <v>70</v>
      </c>
      <c r="I51" s="24" t="s">
        <v>70</v>
      </c>
    </row>
    <row r="52" spans="2:9" x14ac:dyDescent="0.2">
      <c r="B52" s="11" t="s">
        <v>25</v>
      </c>
      <c r="C52" s="12" t="s">
        <v>24</v>
      </c>
      <c r="D52" s="21">
        <v>1876.15</v>
      </c>
      <c r="E52" s="28">
        <v>1838.4279999999999</v>
      </c>
      <c r="F52" s="20" t="s">
        <v>70</v>
      </c>
      <c r="G52" s="25" t="s">
        <v>70</v>
      </c>
      <c r="H52" s="23" t="s">
        <v>70</v>
      </c>
      <c r="I52" s="24" t="s">
        <v>70</v>
      </c>
    </row>
    <row r="53" spans="2:9" x14ac:dyDescent="0.2">
      <c r="B53" s="11" t="s">
        <v>57</v>
      </c>
      <c r="C53" s="12" t="s">
        <v>56</v>
      </c>
      <c r="D53" s="20" t="s">
        <v>70</v>
      </c>
      <c r="E53" s="20" t="s">
        <v>70</v>
      </c>
      <c r="F53" s="21">
        <v>1.2999999999999999E-2</v>
      </c>
      <c r="G53" s="27">
        <v>5.0000000000000001E-4</v>
      </c>
      <c r="H53" s="23" t="s">
        <v>70</v>
      </c>
      <c r="I53" s="24" t="s">
        <v>70</v>
      </c>
    </row>
    <row r="54" spans="2:9" x14ac:dyDescent="0.2">
      <c r="B54" s="11" t="s">
        <v>64</v>
      </c>
      <c r="C54" s="12" t="s">
        <v>63</v>
      </c>
      <c r="D54" s="20" t="s">
        <v>70</v>
      </c>
      <c r="E54" s="25" t="s">
        <v>70</v>
      </c>
      <c r="F54" s="21">
        <v>21.466000000000001</v>
      </c>
      <c r="G54" s="21">
        <v>5.94</v>
      </c>
      <c r="H54" s="23" t="s">
        <v>70</v>
      </c>
      <c r="I54" s="24" t="s">
        <v>70</v>
      </c>
    </row>
    <row r="55" spans="2:9" x14ac:dyDescent="0.2">
      <c r="B55" s="11" t="s">
        <v>54</v>
      </c>
      <c r="C55" s="12" t="s">
        <v>53</v>
      </c>
      <c r="D55" s="21">
        <v>0.105</v>
      </c>
      <c r="E55" s="28">
        <v>0.221</v>
      </c>
      <c r="F55" s="20" t="s">
        <v>70</v>
      </c>
      <c r="G55" s="25" t="s">
        <v>70</v>
      </c>
      <c r="H55" s="23" t="s">
        <v>70</v>
      </c>
      <c r="I55" s="24" t="s">
        <v>70</v>
      </c>
    </row>
    <row r="56" spans="2:9" x14ac:dyDescent="0.2">
      <c r="B56" s="11" t="s">
        <v>30</v>
      </c>
      <c r="C56" s="12" t="s">
        <v>29</v>
      </c>
      <c r="D56" s="20" t="s">
        <v>70</v>
      </c>
      <c r="E56" s="25" t="s">
        <v>70</v>
      </c>
      <c r="F56" s="21">
        <v>29.532</v>
      </c>
      <c r="G56" s="21">
        <v>3.0139999999999998</v>
      </c>
      <c r="H56" s="23" t="s">
        <v>70</v>
      </c>
      <c r="I56" s="24" t="s">
        <v>70</v>
      </c>
    </row>
    <row r="57" spans="2:9" x14ac:dyDescent="0.2">
      <c r="B57" s="11" t="s">
        <v>4</v>
      </c>
      <c r="C57" s="12" t="s">
        <v>3</v>
      </c>
      <c r="D57" s="21">
        <v>18</v>
      </c>
      <c r="E57" s="28">
        <v>17.324999999999999</v>
      </c>
      <c r="F57" s="21">
        <v>0.876</v>
      </c>
      <c r="G57" s="21">
        <v>0.154</v>
      </c>
      <c r="H57" s="4">
        <f t="shared" si="5"/>
        <v>-95.133333333333326</v>
      </c>
      <c r="I57" s="14">
        <f t="shared" si="5"/>
        <v>-99.111111111111114</v>
      </c>
    </row>
    <row r="58" spans="2:9" x14ac:dyDescent="0.2">
      <c r="B58" s="11" t="s">
        <v>32</v>
      </c>
      <c r="C58" s="12" t="s">
        <v>31</v>
      </c>
      <c r="D58" s="20" t="s">
        <v>70</v>
      </c>
      <c r="E58" s="25" t="s">
        <v>70</v>
      </c>
      <c r="F58" s="21">
        <v>697.5</v>
      </c>
      <c r="G58" s="21">
        <v>349.93</v>
      </c>
      <c r="H58" s="23" t="s">
        <v>70</v>
      </c>
      <c r="I58" s="24" t="s">
        <v>70</v>
      </c>
    </row>
    <row r="59" spans="2:9" ht="13.5" thickBot="1" x14ac:dyDescent="0.25">
      <c r="B59" s="48" t="s">
        <v>48</v>
      </c>
      <c r="C59" s="49"/>
      <c r="D59" s="30">
        <f>SUM(D38:D58)</f>
        <v>24941.577360000003</v>
      </c>
      <c r="E59" s="30">
        <f>SUM(E38:E58)</f>
        <v>12305.222999999998</v>
      </c>
      <c r="F59" s="30">
        <f>SUM(F38:F58)</f>
        <v>1635.3679999999999</v>
      </c>
      <c r="G59" s="30">
        <f>SUM(G38:G58)</f>
        <v>699.33600000000001</v>
      </c>
      <c r="H59" s="18">
        <f>IF(D59=0,"–",(F59-D59)/D59*100)</f>
        <v>-93.443205389957754</v>
      </c>
      <c r="I59" s="19">
        <f>IF(E59=0,"–",(G59-E59)/E59*100)</f>
        <v>-94.316754763404134</v>
      </c>
    </row>
    <row r="60" spans="2:9" ht="13.5" thickTop="1" x14ac:dyDescent="0.2">
      <c r="B60" s="26" t="s">
        <v>76</v>
      </c>
      <c r="C60" s="1"/>
      <c r="D60" s="1"/>
      <c r="E60" s="1"/>
      <c r="F60" s="1"/>
      <c r="G60" s="1"/>
      <c r="H60" s="5"/>
      <c r="I60" s="5"/>
    </row>
    <row r="61" spans="2:9" x14ac:dyDescent="0.2">
      <c r="B61" s="7"/>
      <c r="C61" s="1"/>
      <c r="D61" s="1"/>
      <c r="E61" s="1"/>
      <c r="F61" s="1"/>
      <c r="G61" s="1"/>
      <c r="H61" s="1"/>
      <c r="I61" s="1"/>
    </row>
    <row r="62" spans="2:9" x14ac:dyDescent="0.2">
      <c r="B62" s="7"/>
      <c r="C62" s="1"/>
      <c r="F62" s="1"/>
      <c r="G62" s="1"/>
      <c r="H62" s="1"/>
      <c r="I62" s="33" t="s">
        <v>71</v>
      </c>
    </row>
    <row r="63" spans="2:9" x14ac:dyDescent="0.2">
      <c r="I63" s="34" t="s">
        <v>72</v>
      </c>
    </row>
  </sheetData>
  <mergeCells count="18">
    <mergeCell ref="B2:B5"/>
    <mergeCell ref="C2:C5"/>
    <mergeCell ref="D2:I2"/>
    <mergeCell ref="D3:E3"/>
    <mergeCell ref="F3:G3"/>
    <mergeCell ref="H3:I4"/>
    <mergeCell ref="D4:E4"/>
    <mergeCell ref="F4:G4"/>
    <mergeCell ref="B59:C59"/>
    <mergeCell ref="B28:C28"/>
    <mergeCell ref="B30:B33"/>
    <mergeCell ref="C30:C33"/>
    <mergeCell ref="D30:I30"/>
    <mergeCell ref="D31:E31"/>
    <mergeCell ref="F31:G31"/>
    <mergeCell ref="H31:I32"/>
    <mergeCell ref="D32:E32"/>
    <mergeCell ref="F32:G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Medus_2021_III-2021_IV</vt:lpstr>
    </vt:vector>
  </TitlesOfParts>
  <Company>Namai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Ivanovienė</dc:creator>
  <cp:lastModifiedBy>Andrius Deltuvas</cp:lastModifiedBy>
  <cp:lastPrinted>2016-05-26T13:06:45Z</cp:lastPrinted>
  <dcterms:created xsi:type="dcterms:W3CDTF">2009-06-17T11:06:21Z</dcterms:created>
  <dcterms:modified xsi:type="dcterms:W3CDTF">2022-02-24T11:37:02Z</dcterms:modified>
</cp:coreProperties>
</file>