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026E4DC8-AAB4-4FFB-B065-4FAB680CD0A9}" xr6:coauthVersionLast="47" xr6:coauthVersionMax="47" xr10:uidLastSave="{00000000-0000-0000-0000-000000000000}"/>
  <bookViews>
    <workbookView xWindow="-120" yWindow="-120" windowWidth="29040" windowHeight="17640" xr2:uid="{D4233D28-664B-46AB-9376-EE1B14BF68FA}"/>
  </bookViews>
  <sheets>
    <sheet name="14_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J26" i="1"/>
  <c r="M25" i="1"/>
  <c r="L25" i="1"/>
  <c r="K25" i="1"/>
  <c r="J25" i="1"/>
  <c r="M24" i="1"/>
  <c r="K24" i="1"/>
  <c r="M23" i="1"/>
  <c r="L23" i="1"/>
  <c r="K23" i="1"/>
  <c r="L22" i="1"/>
  <c r="J22" i="1"/>
  <c r="L21" i="1"/>
  <c r="M20" i="1"/>
  <c r="L20" i="1"/>
  <c r="K20" i="1"/>
  <c r="J20" i="1"/>
  <c r="M19" i="1"/>
  <c r="L19" i="1"/>
  <c r="K19" i="1"/>
  <c r="J19" i="1"/>
  <c r="L18" i="1"/>
  <c r="M17" i="1"/>
  <c r="L17" i="1"/>
  <c r="K17" i="1"/>
  <c r="J17" i="1"/>
  <c r="L16" i="1"/>
  <c r="J16" i="1"/>
  <c r="L15" i="1"/>
  <c r="L14" i="1"/>
  <c r="J14" i="1"/>
  <c r="M13" i="1"/>
  <c r="L13" i="1"/>
  <c r="K13" i="1"/>
  <c r="J13" i="1"/>
  <c r="L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<sst xmlns="http://schemas.openxmlformats.org/spreadsheetml/2006/main" count="74" uniqueCount="35">
  <si>
    <t xml:space="preserve">Grūdų  ir aliejinių augalų sėklų  supirkimo kiekių suvestinė ataskaita (2022 m. 14– 16 sav.) pagal GS-1*, t </t>
  </si>
  <si>
    <t xml:space="preserve">                      Data
Grūdai</t>
  </si>
  <si>
    <t>Pokytis, %</t>
  </si>
  <si>
    <t>16  sav.  (04 19– 25)</t>
  </si>
  <si>
    <t>14  sav.  (04 04– 10)</t>
  </si>
  <si>
    <t>15  sav.  (04 11– 17)</t>
  </si>
  <si>
    <t>16  sav.  (04 18– 24)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</si>
  <si>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</si>
  <si>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</si>
  <si>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</si>
  <si>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</si>
  <si>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</si>
  <si>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</si>
  <si>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</si>
  <si>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</si>
  <si>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</si>
  <si>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>-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</si>
  <si>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</si>
  <si>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</si>
  <si>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</si>
  <si>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</si>
  <si>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</si>
  <si>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</si>
  <si>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</si>
  <si>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</si>
  <si>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</si>
  <si>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</si>
  <si>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</si>
  <si>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</si>
  <si>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</si>
  <si>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</si>
  <si>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16 savaitę su   15 savaite</t>
  </si>
  <si>
    <t>*** lyginant 2022 m. 16 savaitę su 2021 m. 16 savaite</t>
  </si>
  <si>
    <t>Pastaba: grūdų bei aliejinių augalų sėklų 14 ir 15 savaičių supirkimo kiekiai patikslinti  2022-04-28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</si>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</sst>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8" fillId="0" borderId="41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2" xfId="0" applyNumberFormat="1" applyFont="1" applyBorder="1" applyAlignment="1">
      <alignment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5" fillId="0" borderId="46" xfId="0" applyNumberFormat="1" applyFont="1" applyBorder="1" applyAlignment="1">
      <alignment horizontal="center" vertical="center"/>
    </xf>
    <xf numFmtId="4" fontId="8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6" fillId="0" borderId="42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8" fillId="0" borderId="61" xfId="0" applyNumberFormat="1" applyFont="1" applyBorder="1" applyAlignment="1">
      <alignment horizontal="center" vertical="center"/>
    </xf>
    <xf numFmtId="4" fontId="8" fillId="0" borderId="62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3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4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4" xfId="0" applyNumberFormat="1" applyFont="1" applyBorder="1" applyAlignment="1">
      <alignment horizontal="center" vertical="center"/>
    </xf>
    <xf numFmtId="4" fontId="8" fillId="0" borderId="65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6" xfId="0" applyNumberFormat="1" applyFont="1" applyFill="1" applyBorder="1" applyAlignment="1">
      <alignment vertical="center"/>
    </xf>
    <xf numFmtId="4" fontId="5" fillId="3" borderId="55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6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0D7ECF9-93E1-4A70-ABB1-7B2B507B8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64816CC-27C6-4246-9815-76014843D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F1C250EE-8D08-4F0D-BED8-25AA6DF4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D3AE0149-E7B0-40A4-9BF4-378894A40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EA71AE9-34B1-4EAB-9D3D-17DFA71CA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1DB6BC32-4006-4F2C-BD50-87A04AECB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9734230F-3B5E-4EF6-B0E6-76A3C1FB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706AB558-07D4-4BBC-B331-D07D7ABEC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A7F35A5-5BBA-4C97-AAED-A2C2C36F5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95E3C5C-3A31-4300-9D56-EDCBA0DBF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55504A6-5C62-4C86-8E60-C25E4B731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0C7FA78-D2BD-4B47-92DF-34702519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BF5D65C-EB84-4E86-BAFE-A12FE1AC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C4C4AAB5-FFFE-489B-AB28-9282DAAB4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459D2806-8CBA-4122-B013-8798C3D61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7B6AE0F-795A-4E91-95EF-00F1AEBF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08F6CBB-EA4A-4F49-92CE-0548903AA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DACD9543-97CB-44B7-A6D9-BFE6E2A0C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47043CB-0599-40FA-889D-F3F734B5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CCF3A58A-8B6B-4260-82DC-700AE3E96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5E6891CE-84E5-4A1B-A533-748959DE0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B8C1C453-80B3-4824-8455-B840AB2D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E839B420-0DDD-4C0E-87B0-8E584D353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7E7C14FD-72A6-4E8E-AB54-AA359D82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21F6175F-DF93-4223-8E42-65974355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A0CC7E24-D1EF-40EE-9C1A-0566D3C95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88687582-9F3C-473A-90C5-20B8241F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74643F5-6E34-41E4-BB83-06E280DEF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9A157A97-54F3-418C-9EBF-42723D2B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D1855796-3907-4F50-89A0-3F7B10E8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CB95D5E2-9D46-4AEE-9A0D-983A88849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00E95BFC-4212-4916-B9B2-A74564FDD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CDE6DD1B-953E-45BB-A5AA-E870F9394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99467BC5-C7E0-4C83-9D47-A087D6E7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A2C7ED4F-8C5D-4D65-90D4-233E7297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0B5BDB98-F5EB-4215-9AF6-79981829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C5112422-D97F-4433-B563-691B1A0A0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F99007F7-4247-4004-9D41-CC4D3754D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59E405DB-A491-4D46-8D19-CD7C1932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C3C9B7A0-0515-4E48-A9D3-EF477EBF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AF67F015-596F-49F5-AF16-653531449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7622AEFF-5A38-40B1-8DF6-67B58201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53C46A8D-1377-444F-804C-96BDD1E2B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9ABCDAD1-5808-4323-9368-C1FA4051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7822058-8DAE-461C-B04E-3274B433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64E5963-0E22-4191-AB15-0149F21A2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CE5A01FA-04FE-445A-A863-15450D880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D93F3B38-DCC9-415D-9DC0-6FC6F97F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BBEA8555-3B4C-4E09-A0B1-B3C0B6C10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1C8150E0-E78B-45B7-A9D3-42F0F3AF0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2211826A-527B-41E8-AAAE-3B90DBA9B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A808E1A-67E7-4894-B0AB-4A1EA501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268535D4-E3DE-44D3-9E0A-C09E9A9C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A1BF7A3-75FC-4644-9B20-0B25BC73A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F8B9A56-BA13-415D-9CEB-3410988A7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837B49B8-7E77-45E1-A929-4DC0DCC6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2238AF4B-12F9-42F9-90FB-32CF4D87F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CF08F7A9-99A5-4C1D-88E2-4FBCD71AA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EAC4F302-E223-4556-90B3-DC7CC89F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5CF2731F-6562-4067-9026-A4CFA89D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2DBB29D-DCCD-43E0-BC77-A764C326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76DA31F-7EE5-4638-A9EF-63362B6A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00063FE-82A7-483A-86D2-BE792F5D4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D5F7F424-FB43-486E-B6B6-9B9B159AB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87453B72-315D-4A84-BDBC-A0CEFEDA8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3DE89604-46AC-4BBB-B6CD-4F0AAB63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DD08687C-AB56-455C-A4CA-0B6809919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97C441DC-0715-47CC-8BD0-E874DBBE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2F5AC8EB-CC11-447B-8B58-0DF92BBC7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24B1ABD-A257-4151-A047-BC924BB92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3DD2232A-A0BA-432E-B4FF-37EB5EB3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2195DE58-339E-43CC-962F-F0F05EB3E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7F05725F-193E-4F42-8581-DBFCAB1C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90EE47F7-B057-4F48-A11B-27DC04BBE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645B9BE0-674B-475A-AE41-0F47C264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AE5B1B5E-A50A-4875-8DF2-04A08E301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37A72CAE-68A7-472C-9006-47CCC4F5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6F48E548-BECF-454E-B753-152F14A4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57767873-3D5A-4DD4-963B-3407A8971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FA366423-8E35-4FD9-AC46-2CD1D9DF2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4A3EC755-5D0A-4DBE-89DA-296D23154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8894A0C0-2E61-440D-B3BB-A53B159A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47E5C8F5-55D1-4A2A-9731-783AFE5D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91226455-7677-423F-AC60-0D4180CAE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F4F7EF98-DAF2-44C2-BC5D-58899DD39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DBC42047-3DA2-47ED-B255-E9AD70E8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0351C918-5A27-4BDE-A5A9-5B853D065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CCA467E-B576-4A0A-B8BF-C311F1787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1DFC922-059F-4335-9724-4D034F53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64354B70-2839-417D-8E81-B030A2DB3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BB2902CC-7E42-4DB2-9BFE-C126F26E9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58A449C-5713-4DD2-B4AA-3E8F758BB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62B867C-9538-45C2-B839-B0B61F9D2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EE8383ED-D770-4430-A806-FC7EFC36F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F0E2CEBB-EB81-46E0-A407-93D72723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CC3D65BC-8585-4CD5-927A-154763FE7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D56D02F1-1C6D-406A-B862-8B26DAFA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42E9443B-FBAB-4951-8C50-BDBF6A495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658C351-434A-4B34-B12F-26DD01FC9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17EE0D7-3563-43A1-B757-B4963C6F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8B96CDE-A02F-4239-B36A-E6835A0F1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D2EB538-B7DC-4157-B1CB-C2D9EA73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5068EE53-E3B2-4643-9F65-D3A58D270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7C101D5B-0417-4B6A-8E33-E79A97609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032813FA-E3DF-46D4-8095-7F08F88D6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A22598F7-A588-45A5-9B55-99EEA4805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CB74A98D-9BA6-44B0-A6A1-10B849BFA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269DC73-E7B4-4FBB-B3AA-09DE8E536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90F09BEE-4B44-4CBA-8D57-CF22A1C20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37050DD-0305-4CAB-994C-B6B7D7C96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72F7E6A-4946-4878-BE7D-5EFA78896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A92014E-4202-4CFA-BBED-32B88CFA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3D4213F-2FED-4212-849E-A96A2265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74046313-AC47-444F-8B0E-52C705A20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98493EC3-8565-42BA-B3AC-7E0784C9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FA087AB7-1701-4F6C-935C-9B82AFF2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A6C73E4-0E20-41AF-BCCB-01F5B271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0BEFC176-EB2F-4609-992E-B6C6DB570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A9C79E57-4929-4973-8DD1-0F724DF94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2977AF1-78A0-45CB-B0DA-4E450841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8B920C64-19F9-4C23-A9C9-81A56295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45B3A7F1-8E35-4EDA-A13A-FB0882E6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499215C6-BCAB-45B1-A48A-370EE623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701BBA13-FE92-4E2B-BAC8-55FBE2DE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95798DC3-F7DD-49FD-B5B1-D36AD972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39CAB09C-4D08-491C-A27D-E71F41B2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B85A469C-8A54-44EA-9E18-CFEC1253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AA1AA93F-D7AA-42F6-8A06-8320CD49E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8EEDAE3B-0D20-4CBA-AD46-0A3D23A10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99A3870A-31BA-44DB-BD00-C1D8D1A93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B70CA2CD-7368-4A2F-BFB3-05BFA8722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6133ED7B-F1F3-477E-AE0D-EA5B0FD29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7AE9FEF-A4D7-405B-8328-BA5767033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EC9E7839-1799-4EDA-85F4-A96A5A71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68CB91C-F8D5-4295-94B9-AD43CA061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ABA41B5A-4CA7-409D-B40A-DE43FEC0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E564CC37-A4B1-4798-B8F6-A039B8C7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05582E9B-A373-4259-892C-55F539CB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70BBBE82-A617-4A6B-B293-ADC2C44D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DDB358E7-F85C-4121-9FE7-195988462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C6BC3FA-1E58-4A4F-AE8B-0C92746F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463F9751-EE82-408E-9009-B9ADD0DCF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C0E56402-E999-40BE-930F-E5F0FC1F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9C75414-E31A-4100-A9E9-EB2C776F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A34A29D2-E10B-4F4B-A8E8-2F7099632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9DA6959F-D514-4EE5-B5C0-29B5B68F1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45DD51DD-A7F0-4CD2-BEBD-E4373714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3D92E543-D25A-47AE-80F2-61EDBD5C1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5E34165A-5D32-444B-969F-0AFB94BE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724BA469-FE0A-460C-B24A-9009C43B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1CEF64B-C78B-4AA6-ABF2-63E511E2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80465FB0-F433-43AB-B5C1-63693C25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C298B99F-2F85-4270-B9BF-F23DCAA4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12ADD3F-F04F-4E06-B246-0A6ECEB6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A71F8F8-9E3E-4913-AAD9-6CBE9BA7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DED0014A-2C17-4BBD-828E-AFD27E5E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D68E203D-A5C0-4674-988C-D82F9B176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DDE3A0F3-DF73-438D-936B-3C06BE25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980D333-2BED-4DA4-923D-1F125ACDD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73E3F66C-0283-47CD-B04F-4963720CD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FA5E0C3-61B1-4BFE-AF7C-ED3BD0E6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A78ABEC2-A458-40A8-BE15-972E6C758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441C500-D659-4A27-90E4-07BBB312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C941A1A-5C46-4251-A2FA-91DEA520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0178ADD-2507-4FA2-991A-769A9CD50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61705AA-8852-42B4-B2B6-8002BE950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10E0A610-079A-49B0-81A9-F6791CE32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2399B145-0B1F-4C68-8C3E-E05E3E5A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40C2795C-A1C2-40EC-A2B9-DEE6EC937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BBC565F1-F05A-47B9-B3E5-E386F863E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56EADC93-B85C-49A0-8129-FFD4540A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0D155A6A-1E94-4229-915D-A66C5DE51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696C0981-2D88-4CE3-952A-027ED71FA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985B9535-9C7F-4B03-ADA6-C6790E1F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CAA40A31-0B34-45DB-8BE0-2FE67A791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F6BEDEED-3C8B-4824-99A6-20160F9D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F5DCB865-B8BB-4F6D-AF11-46D7C629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184D22D-5B3B-4CE3-8D95-9034F836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CCF7583-2655-4D7F-A0E9-D085AA082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8A824F03-B240-4905-A984-AADA51D5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66541715-1497-4B4F-9CBF-FE21B83E4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A959E922-9CAA-4B12-9D70-1B275FF8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DDBE0D9F-B809-4EB1-975F-A7E903B9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1F1B9411-9203-4E70-9B6A-5ED4347D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DA63038F-7123-4AD3-9B97-E2CF0785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F1986A8D-976B-416D-AFD8-01809F67B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766D098D-E1FA-4463-ADD7-E8C312CE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2B5475CA-D23B-4CC2-8ACA-FF1C0DFB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9F4C7E9-24F9-4B4D-BB73-E789E7C6E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0AAE9323-E957-4B93-A799-AFDC171F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39C64DAE-AF5A-4E4D-B74A-5DAEEB8E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7BA2059D-4A94-4352-A50A-8844E6796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EEC5F58-0EC7-4CA0-A90E-C942B73AC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79AEDCC4-E206-4CE5-8253-59B70BA23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FBB21B47-43C6-4BB1-AB3C-72B87580E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9EE44546-6D9C-4172-A33B-09C515B33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B013A4C-29D5-48AE-B5C2-D384DED4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2F5AA55B-87C9-4991-B339-D28D3418B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7916FED-DAF8-4661-A1A0-168426C27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157918A3-461F-46F0-90E6-961E91EE1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6809B251-8A6D-40CD-846E-6A34D87E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32BA6A0-61EA-4FC8-B2D5-1320E229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6A0728B-FCAB-41F4-A4CB-4AA03BC3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0B6FB7CC-056F-48D0-A6C1-9884DD27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A80DB076-694D-4939-A341-CF2D39D5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CF0F29BB-FD14-4477-BA2E-EF41465A2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8C915003-5BAC-4A99-8BFD-805ECE8FE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BDB3F11F-5887-496E-829F-C24783A8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6DF6511F-7CC7-49B4-BC99-C52AEACDF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D896E476-EDDD-475A-8FFF-41369D8B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8CBD630E-AC9A-4216-9F59-B006F4E5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A6A1C584-B806-427C-B4B8-7115A2C7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DCED87E3-54ED-4FAB-ACEA-30CA3AD42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1A8D0C30-A8DD-4752-9A51-7508004E1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541C296-71AA-4938-8B20-DE677AAE1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4674C447-39AA-4FC4-84D8-59D7F7C69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FC3AE08D-1244-4BFC-9228-8C5174BD8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A7D78536-8E0A-4F81-8505-0484245C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266B5B7-9BF4-4812-B277-3D952F43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E7678D60-E0A1-4024-B634-7EAEF4A4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094225F6-6E3C-42F2-B267-C0A0A640E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FCD2C977-2BF0-454D-AB9E-2C0D320C6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F271E0BA-D0DE-4764-A8BD-4C89192B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61CB9FBB-9450-44EA-9479-429FB91FD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333E27C9-AE39-4F40-8E14-ED570E1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F6B43538-18A5-447B-B5C5-DE3290F9A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987733BC-A342-414F-8B14-3445BD2D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463CB04E-2973-443A-AA51-0E04AC0A6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687F2698-0AF4-43DA-A651-C0C5DCCEC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9BAB1458-0753-4E0A-954C-C8ED15567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BBD75E0-7AA1-403C-A5A1-E460964D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80CF2CF7-48F9-4418-82E0-B59551AA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93ED70AB-3DDE-4B12-9E1F-70DE87B51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81667928-776F-438A-A1F9-50B518D1B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E62E0278-17EE-41E2-BEAE-06FDB5B6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E3B2FDBF-AC98-48CF-94E6-2F1A7007E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F3AC7B5-518B-42F8-B338-3A5831251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10B66FC9-6A9A-483D-A52B-77EB7D281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8FAD1C00-B1D9-4E2B-93FE-B1B7A84B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DF29B5F4-776F-4364-B161-3C194A8AA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0F63C946-DCA5-4A7C-BFE9-51FDEAF5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24027850-8971-4A0A-9E13-D15553E2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00C4024-1799-413A-AACE-137831A7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FF66CB0-BFF3-49D6-A23C-637DEB13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62E35BA-F12A-4F75-8AF5-CFAAE7079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F4B2B59F-C7DD-4D79-8F66-F85BCB42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1DECF72-A978-4156-A0E7-7503CE1F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F96A1C33-8AFB-4EE0-8D62-964580FEC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3AAB810-FD07-4A84-9720-FD1B5C1FA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86593483-9BAC-4327-85D8-4C8255A09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B685F8CB-7BBD-4693-A14F-ABBBF4A6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BF9ADF8A-371A-4629-B43D-997E0A2C5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F81C6B4-21BA-43F5-B610-AC7197D27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7E813260-8F53-41C6-9F1E-7AAF5BF4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7FCE388F-D712-4E12-976B-C25217F6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A54F67CA-EA00-45DA-B34B-E617E17A9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75B34E2F-7288-4B1C-A285-4D514598C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7066F67E-2BAB-40C8-8535-ABA58D179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61633DB-C4FC-484B-ABE0-4A27C3380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C27132EE-A88B-4ACA-8A1B-0344A685D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2272DB7-125F-4A38-9D4D-299C5238B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8E998FE1-199B-4D3D-BA51-D054EC907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B99999E2-33FA-449B-AD2A-DABC6641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8D782D90-5AE5-46BD-85D7-D5AC50A91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B8960E1B-8AD0-4690-9CEB-73F452E0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A51F0D4F-F602-420B-AD95-E7F130DB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E717B63F-5AC2-4789-97CE-8BCB5633F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606BEED9-55AF-452E-95F6-BD233F89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C82036BC-48E8-4463-B8C1-F3C7E9015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2A1FC16-7261-42EC-A620-C4C8D4C5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9713AE61-9C1E-4B40-BEFD-0D093121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A964F8D6-3591-4BF8-9940-D39AC318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C6E67E2-5CD5-4154-9440-0B6CD66B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E378AC5-231C-4ABE-928D-4C5A6D70D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2D3E3D9F-D2CC-4E96-B254-45101F75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230ABAAA-9E39-49A6-A28E-0F1E1165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6831854F-73DB-4DDE-AC5E-DAE04993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38D99F19-9EA9-4854-AA21-386110B1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5F04A7A-74E6-4B8E-A4B7-3BC237B2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0CAE2746-E110-4564-A575-A7AFEB88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529F894F-A3C4-4EB7-8719-1DF93020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00AD9BBD-CCB5-4B1A-B52B-1E386CC10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FCB53243-592B-4AE7-926D-574B07FFC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4AFE263D-2C64-4EC5-8027-DD940F74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2B7F8E0C-239F-49A5-AC04-AAA908A95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1D1E0930-4C60-4262-A29F-370B30CC1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8831CE6A-0F63-4902-8B22-838F9DD4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2BBF6BE-C4D3-49A3-9FAF-938B3D2C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5DC6364-1253-4246-9A5F-0ECBE4C9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4B99F9E1-EAA9-4862-8FA8-75878FD0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4A0E03AB-466C-4847-975A-40A83B1D8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F584F8FD-575F-4147-8979-57D266FA6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0D60366-6E31-48D4-9D00-9FB47CE4C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D58356DF-626D-4ACE-896C-ABA182AD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DE30C49-5C67-44E9-B300-96609D9D9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3B43CD5B-0970-4DDC-96D5-418C0CE3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B5B7DD4D-4C3B-4B1F-BB9C-8CC5BDBD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569DAE7-C9CC-45F9-BB63-D020A45D9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39C575BB-AFB0-4AEB-A4C7-4FD4061E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C53830A1-8D20-46D3-B334-2001E154F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415557A-8983-4105-93D9-2035829D5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27FE639-1FA0-4C29-A4C2-18C0EE107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E648B5A9-7BB1-468B-905A-23671377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DDE36A9D-3EFC-4C6B-AA2D-E6280E7B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17C1BDEF-7485-4115-BA0E-0A3CE64D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B7E9C74B-E6DC-4146-9BB7-0289FAB8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77BF318B-225B-4EB0-AA74-C7A6B23F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1ABBCB16-1AA0-408C-9886-1D6DD6AC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EE347EFF-6DA5-46DF-934E-72F741DBC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84481B1A-C30B-4618-A4B1-2A633519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2E3A041-C309-4E95-8CB5-2C17B356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3984D3EB-C90A-4048-A383-34C54E39A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EADE7444-177F-4AB7-AB88-D6B831AD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68B5A96B-CB70-46E5-BE51-896CBEE6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990C59B-6301-4AED-97B2-66BA3337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C5903B65-86A3-4856-AC77-FF6D16A1F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CCBF9A78-DBAF-4050-9226-136EA70E0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9AB41E23-3415-4D71-A02C-9DB293997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CDBFB93-FABD-4B6B-870D-ADDA6D5D5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0BBC8171-99FA-48EA-A91C-5E052BE4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5D1C83A-61DD-4C26-BA8F-76B0C768D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7711FB66-1A32-454A-8976-3EC3D69D3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D5A00532-8A18-4A40-8EB6-94B8691CB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08D9651-599D-464E-8C86-000F7B177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D873DED1-0D68-4E6C-A8BA-4AB70495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04E75158-3695-4FC3-AA3F-C869E049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2589670-3723-441D-9B87-4222FBEF2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28D80A98-53B6-494B-8932-9CBBE12F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50B0A62-AEE3-4804-A9F3-1573AC83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91F95988-AB99-43D5-A150-B40D9CCD9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2DB91C8-D937-45C9-B589-76758B053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A7958DE2-ED57-4680-9455-B5880AB9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0B80EF33-5CE0-47DC-943B-31EDC5D7C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7B685C8-E52B-415E-81AE-321BEB65F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435BE56-F131-4759-8189-388F47E1B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DCF08C0A-C735-4EA0-831E-C7138568D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B2A0A056-A4A7-47A4-BE9D-410BCBFA8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1BD6D570-E2E2-43ED-B00F-1B72DCD16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8319F3E0-3337-41AA-947E-252D61FB3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2D93FC7A-6BCD-4803-868D-C126ADA4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66F3743-601C-4118-9BB7-FFC09F53E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2C957981-41BA-402E-99EA-1E41A9F7F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084D04F-F1D7-4C8A-BF79-EDA755891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2C9DED03-CD9A-4722-B29B-F3B04C359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BE595D2-2E25-474A-A52F-48634C81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232A554F-9932-4A08-BBD2-E66543C6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1A06A0FD-11A7-4DCC-807A-21E33F378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1F9FBF7E-3EB2-4C1E-9C59-20ABB02E9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B96D6D70-7525-4ADD-80D7-C30F1F9C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82A90521-1E91-4698-942C-E1053A633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DB64DA64-08A8-4101-B10B-8C024919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D88D48DB-0C32-460C-89A4-DD3CA3BE7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78AB1-A3C1-4E81-81EA-61DEC12CAD86}">
  <dimension ref="A1:V56"/>
  <sheetViews>
    <sheetView showGridLines="0" tabSelected="1" workbookViewId="0">
      <selection activeCell="P33" sqref="P33"/>
    </sheetView>
  </sheetViews>
  <sheetFormatPr defaultRowHeight="15" x14ac:dyDescent="0.25"/>
  <cols>
    <col min="1" max="1" width="14.28515625" customWidth="1"/>
    <col min="2" max="2" width="9.28515625" bestFit="1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10701.914000000001</v>
      </c>
      <c r="C8" s="27">
        <v>4277.5600000000004</v>
      </c>
      <c r="D8" s="26">
        <v>12859.894</v>
      </c>
      <c r="E8" s="27">
        <v>7427.4189999999999</v>
      </c>
      <c r="F8" s="28">
        <v>21277.646999999997</v>
      </c>
      <c r="G8" s="29">
        <v>37186.380000000005</v>
      </c>
      <c r="H8" s="28">
        <v>15634.827000000001</v>
      </c>
      <c r="I8" s="29">
        <v>56348.699000000001</v>
      </c>
      <c r="J8" s="28">
        <f t="shared" ref="J8:K23" si="0">+((H8*100/F8)-100)</f>
        <v>-26.519943676102884</v>
      </c>
      <c r="K8" s="30">
        <f t="shared" si="0"/>
        <v>51.530477018736434</v>
      </c>
      <c r="L8" s="28">
        <f t="shared" ref="L8:M23" si="1">+((H8*100/B8)-100)</f>
        <v>46.093745473940459</v>
      </c>
      <c r="M8" s="31">
        <f t="shared" si="1"/>
        <v>1217.3093773085591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2491.5740000000001</v>
      </c>
      <c r="C9" s="36">
        <v>26.86</v>
      </c>
      <c r="D9" s="35">
        <v>1144.287</v>
      </c>
      <c r="E9" s="36">
        <v>58.760000000000005</v>
      </c>
      <c r="F9" s="37">
        <v>3074.5790000000002</v>
      </c>
      <c r="G9" s="38">
        <v>2851.4</v>
      </c>
      <c r="H9" s="37">
        <v>2982.752</v>
      </c>
      <c r="I9" s="39">
        <v>67.900000000000006</v>
      </c>
      <c r="J9" s="40">
        <f>+((H9*100/F9)-100)</f>
        <v>-2.9866528067745293</v>
      </c>
      <c r="K9" s="41">
        <f>+((I9*100/G9)-100)</f>
        <v>-97.618713614364879</v>
      </c>
      <c r="L9" s="40">
        <f>+((H9*100/B9)-100)</f>
        <v>19.713562591357913</v>
      </c>
      <c r="M9" s="42">
        <f>+((I9*100/C9)-100)</f>
        <v>152.79225614296357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2883.654</v>
      </c>
      <c r="C10" s="48">
        <v>259.64</v>
      </c>
      <c r="D10" s="47">
        <v>5374.3119999999999</v>
      </c>
      <c r="E10" s="48">
        <v>4604.84</v>
      </c>
      <c r="F10" s="49">
        <v>11581.619999999999</v>
      </c>
      <c r="G10" s="38">
        <v>19970.670000000002</v>
      </c>
      <c r="H10" s="49">
        <v>7225.5120000000006</v>
      </c>
      <c r="I10" s="50">
        <v>618.13800000000003</v>
      </c>
      <c r="J10" s="40">
        <f>+((H10*100/F10)-100)</f>
        <v>-37.612251135851452</v>
      </c>
      <c r="K10" s="41">
        <f t="shared" si="0"/>
        <v>-96.904770846446311</v>
      </c>
      <c r="L10" s="40">
        <f t="shared" si="1"/>
        <v>150.56792527813673</v>
      </c>
      <c r="M10" s="42">
        <f t="shared" si="1"/>
        <v>138.07502696040675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4879.2170000000006</v>
      </c>
      <c r="C11" s="48">
        <v>2889.66</v>
      </c>
      <c r="D11" s="47">
        <v>3799.4840000000004</v>
      </c>
      <c r="E11" s="48">
        <v>497.18</v>
      </c>
      <c r="F11" s="49">
        <v>4811.3940000000002</v>
      </c>
      <c r="G11" s="38">
        <v>7433.16</v>
      </c>
      <c r="H11" s="49">
        <v>2380.2260000000001</v>
      </c>
      <c r="I11" s="50">
        <v>55304.33</v>
      </c>
      <c r="J11" s="53">
        <f t="shared" si="0"/>
        <v>-50.529389195729969</v>
      </c>
      <c r="K11" s="54">
        <f t="shared" si="0"/>
        <v>644.02178884888792</v>
      </c>
      <c r="L11" s="55">
        <f t="shared" si="1"/>
        <v>-51.217049784832284</v>
      </c>
      <c r="M11" s="56">
        <f t="shared" si="1"/>
        <v>1813.8697978308867</v>
      </c>
      <c r="O11" s="14"/>
      <c r="P11" s="51"/>
      <c r="Q11" s="51"/>
    </row>
    <row r="12" spans="1:22" x14ac:dyDescent="0.25">
      <c r="A12" s="52" t="s">
        <v>15</v>
      </c>
      <c r="B12" s="47">
        <v>289.89800000000002</v>
      </c>
      <c r="C12" s="48">
        <v>285.02</v>
      </c>
      <c r="D12" s="47">
        <v>516.49800000000005</v>
      </c>
      <c r="E12" s="48">
        <v>136.81800000000001</v>
      </c>
      <c r="F12" s="49">
        <v>812.46300000000008</v>
      </c>
      <c r="G12" s="38">
        <v>526.91</v>
      </c>
      <c r="H12" s="49">
        <v>1092.8810000000001</v>
      </c>
      <c r="I12" s="50">
        <v>0</v>
      </c>
      <c r="J12" s="53">
        <f t="shared" si="0"/>
        <v>34.514556355181696</v>
      </c>
      <c r="K12" s="54" t="s">
        <v>16</v>
      </c>
      <c r="L12" s="55">
        <f t="shared" si="1"/>
        <v>276.98811306045576</v>
      </c>
      <c r="M12" s="56" t="s">
        <v>16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157.571</v>
      </c>
      <c r="C13" s="48">
        <v>816.38</v>
      </c>
      <c r="D13" s="47">
        <v>2025.3130000000001</v>
      </c>
      <c r="E13" s="48">
        <v>2129.8209999999999</v>
      </c>
      <c r="F13" s="49">
        <v>997.59099999999989</v>
      </c>
      <c r="G13" s="38">
        <v>6404.24</v>
      </c>
      <c r="H13" s="49">
        <v>1953.4560000000001</v>
      </c>
      <c r="I13" s="58">
        <v>358.33100000000002</v>
      </c>
      <c r="J13" s="36">
        <f t="shared" si="0"/>
        <v>95.817323933355482</v>
      </c>
      <c r="K13" s="59">
        <f t="shared" si="0"/>
        <v>-94.40478495496734</v>
      </c>
      <c r="L13" s="36">
        <f t="shared" si="1"/>
        <v>1139.7306610988062</v>
      </c>
      <c r="M13" s="60">
        <f t="shared" si="1"/>
        <v>-56.107327470050713</v>
      </c>
      <c r="N13" s="32"/>
    </row>
    <row r="14" spans="1:22" s="33" customFormat="1" x14ac:dyDescent="0.25">
      <c r="A14" s="61" t="s">
        <v>18</v>
      </c>
      <c r="B14" s="62">
        <v>148.6</v>
      </c>
      <c r="C14" s="63">
        <v>3149.88</v>
      </c>
      <c r="D14" s="62">
        <v>6.32</v>
      </c>
      <c r="E14" s="63">
        <v>0</v>
      </c>
      <c r="F14" s="64">
        <v>7.25</v>
      </c>
      <c r="G14" s="65">
        <v>0</v>
      </c>
      <c r="H14" s="64">
        <v>189.672</v>
      </c>
      <c r="I14" s="66">
        <v>0</v>
      </c>
      <c r="J14" s="67">
        <f t="shared" si="0"/>
        <v>2516.1655172413793</v>
      </c>
      <c r="K14" s="68" t="s">
        <v>16</v>
      </c>
      <c r="L14" s="67">
        <f t="shared" si="1"/>
        <v>27.639300134589519</v>
      </c>
      <c r="M14" s="69" t="s">
        <v>16</v>
      </c>
      <c r="N14" s="70"/>
      <c r="O14" s="70"/>
      <c r="P14" s="70"/>
      <c r="Q14" s="70"/>
      <c r="R14" s="70"/>
      <c r="S14" s="70"/>
    </row>
    <row r="15" spans="1:22" x14ac:dyDescent="0.25">
      <c r="A15" s="46" t="s">
        <v>13</v>
      </c>
      <c r="B15" s="71">
        <v>31.14</v>
      </c>
      <c r="C15" s="72">
        <v>3149.88</v>
      </c>
      <c r="D15" s="71">
        <v>0</v>
      </c>
      <c r="E15" s="73">
        <v>0</v>
      </c>
      <c r="F15" s="74">
        <v>0</v>
      </c>
      <c r="G15" s="75">
        <v>0</v>
      </c>
      <c r="H15" s="74">
        <v>162.91999999999999</v>
      </c>
      <c r="I15" s="39">
        <v>0</v>
      </c>
      <c r="J15" s="40" t="s">
        <v>16</v>
      </c>
      <c r="K15" s="41" t="s">
        <v>16</v>
      </c>
      <c r="L15" s="76">
        <f t="shared" si="1"/>
        <v>423.18561335902371</v>
      </c>
      <c r="M15" s="42" t="s">
        <v>16</v>
      </c>
      <c r="O15" s="14"/>
      <c r="P15" s="51"/>
      <c r="Q15" s="51"/>
    </row>
    <row r="16" spans="1:22" x14ac:dyDescent="0.25">
      <c r="A16" s="57" t="s">
        <v>14</v>
      </c>
      <c r="B16" s="77">
        <v>117.46</v>
      </c>
      <c r="C16" s="78">
        <v>0</v>
      </c>
      <c r="D16" s="77">
        <v>6.32</v>
      </c>
      <c r="E16" s="79">
        <v>0</v>
      </c>
      <c r="F16" s="80">
        <v>7.25</v>
      </c>
      <c r="G16" s="81">
        <v>0</v>
      </c>
      <c r="H16" s="80">
        <v>26.751999999999999</v>
      </c>
      <c r="I16" s="82">
        <v>0</v>
      </c>
      <c r="J16" s="36">
        <f t="shared" si="0"/>
        <v>268.99310344827586</v>
      </c>
      <c r="K16" s="59" t="s">
        <v>16</v>
      </c>
      <c r="L16" s="36">
        <f t="shared" si="1"/>
        <v>-77.224587093478632</v>
      </c>
      <c r="M16" s="60" t="s">
        <v>16</v>
      </c>
      <c r="O16" s="14"/>
      <c r="P16" s="51"/>
      <c r="Q16" s="51"/>
    </row>
    <row r="17" spans="1:19" s="33" customFormat="1" x14ac:dyDescent="0.25">
      <c r="A17" s="61" t="s">
        <v>19</v>
      </c>
      <c r="B17" s="26">
        <v>1061.345</v>
      </c>
      <c r="C17" s="27">
        <v>3541.7629999999999</v>
      </c>
      <c r="D17" s="26">
        <v>244.83799999999999</v>
      </c>
      <c r="E17" s="27">
        <v>1154.6210000000001</v>
      </c>
      <c r="F17" s="28">
        <v>525.07100000000003</v>
      </c>
      <c r="G17" s="29">
        <v>1061.7</v>
      </c>
      <c r="H17" s="28">
        <v>224.50800000000001</v>
      </c>
      <c r="I17" s="39">
        <v>804.12</v>
      </c>
      <c r="J17" s="67">
        <f t="shared" si="0"/>
        <v>-57.242353891188053</v>
      </c>
      <c r="K17" s="68">
        <f t="shared" si="0"/>
        <v>-24.261090703588593</v>
      </c>
      <c r="L17" s="67">
        <f t="shared" si="1"/>
        <v>-78.846840565508856</v>
      </c>
      <c r="M17" s="69">
        <f t="shared" si="1"/>
        <v>-77.29605284148036</v>
      </c>
      <c r="N17" s="70"/>
      <c r="O17" s="70"/>
      <c r="P17" s="70"/>
      <c r="Q17" s="70"/>
      <c r="R17" s="70"/>
      <c r="S17" s="70"/>
    </row>
    <row r="18" spans="1:19" x14ac:dyDescent="0.25">
      <c r="A18" s="46" t="s">
        <v>13</v>
      </c>
      <c r="B18" s="35">
        <v>27</v>
      </c>
      <c r="C18" s="36">
        <v>53.7</v>
      </c>
      <c r="D18" s="35">
        <v>0</v>
      </c>
      <c r="E18" s="36">
        <v>0</v>
      </c>
      <c r="F18" s="37">
        <v>0</v>
      </c>
      <c r="G18" s="38">
        <v>25.88</v>
      </c>
      <c r="H18" s="37">
        <v>17.582999999999998</v>
      </c>
      <c r="I18" s="39">
        <v>0</v>
      </c>
      <c r="J18" s="40" t="s">
        <v>16</v>
      </c>
      <c r="K18" s="41" t="s">
        <v>16</v>
      </c>
      <c r="L18" s="40">
        <f t="shared" si="1"/>
        <v>-34.877777777777794</v>
      </c>
      <c r="M18" s="42" t="s">
        <v>16</v>
      </c>
      <c r="O18" s="14"/>
      <c r="P18" s="51"/>
      <c r="Q18" s="51"/>
    </row>
    <row r="19" spans="1:19" x14ac:dyDescent="0.25">
      <c r="A19" s="52" t="s">
        <v>14</v>
      </c>
      <c r="B19" s="47">
        <v>571.30499999999995</v>
      </c>
      <c r="C19" s="83">
        <v>1834.383</v>
      </c>
      <c r="D19" s="47">
        <v>77.007000000000005</v>
      </c>
      <c r="E19" s="48">
        <v>332.58100000000002</v>
      </c>
      <c r="F19" s="49">
        <v>98.551000000000002</v>
      </c>
      <c r="G19" s="38">
        <v>517.28</v>
      </c>
      <c r="H19" s="49">
        <v>127.66500000000001</v>
      </c>
      <c r="I19" s="50">
        <v>558.98</v>
      </c>
      <c r="J19" s="53">
        <f t="shared" si="0"/>
        <v>29.542064514819742</v>
      </c>
      <c r="K19" s="54">
        <f t="shared" si="0"/>
        <v>8.0613980822765257</v>
      </c>
      <c r="L19" s="55">
        <f t="shared" si="1"/>
        <v>-77.653792632656803</v>
      </c>
      <c r="M19" s="56">
        <f t="shared" si="1"/>
        <v>-69.527628635895553</v>
      </c>
      <c r="O19" s="14"/>
      <c r="P19" s="51"/>
      <c r="Q19" s="51"/>
    </row>
    <row r="20" spans="1:19" x14ac:dyDescent="0.25">
      <c r="A20" s="57" t="s">
        <v>20</v>
      </c>
      <c r="B20" s="77">
        <v>463.04</v>
      </c>
      <c r="C20" s="79">
        <v>1653.68</v>
      </c>
      <c r="D20" s="47">
        <v>167.83099999999999</v>
      </c>
      <c r="E20" s="48">
        <v>822.04</v>
      </c>
      <c r="F20" s="49">
        <v>426.52</v>
      </c>
      <c r="G20" s="38">
        <v>518.54</v>
      </c>
      <c r="H20" s="49">
        <v>79.260000000000005</v>
      </c>
      <c r="I20" s="84">
        <v>245.14</v>
      </c>
      <c r="J20" s="85">
        <f t="shared" si="0"/>
        <v>-81.417049610803716</v>
      </c>
      <c r="K20" s="86">
        <f t="shared" si="0"/>
        <v>-52.724958537432016</v>
      </c>
      <c r="L20" s="87">
        <f t="shared" si="1"/>
        <v>-82.882688320663448</v>
      </c>
      <c r="M20" s="88">
        <f t="shared" si="1"/>
        <v>-85.176092109718923</v>
      </c>
      <c r="O20" s="14"/>
      <c r="P20" s="51"/>
      <c r="Q20" s="51"/>
    </row>
    <row r="21" spans="1:19" x14ac:dyDescent="0.25">
      <c r="A21" s="89" t="s">
        <v>21</v>
      </c>
      <c r="B21" s="35">
        <v>620.721</v>
      </c>
      <c r="C21" s="36">
        <v>0</v>
      </c>
      <c r="D21" s="71">
        <v>10.039999999999999</v>
      </c>
      <c r="E21" s="73">
        <v>25.283000000000001</v>
      </c>
      <c r="F21" s="74">
        <v>0</v>
      </c>
      <c r="G21" s="75">
        <v>0</v>
      </c>
      <c r="H21" s="74">
        <v>23.82</v>
      </c>
      <c r="I21" s="39">
        <v>26.2</v>
      </c>
      <c r="J21" s="90" t="s">
        <v>16</v>
      </c>
      <c r="K21" s="41" t="s">
        <v>16</v>
      </c>
      <c r="L21" s="91">
        <f t="shared" si="1"/>
        <v>-96.162527125713481</v>
      </c>
      <c r="M21" s="42" t="s">
        <v>16</v>
      </c>
      <c r="O21" s="14"/>
      <c r="P21" s="51"/>
      <c r="Q21" s="51"/>
    </row>
    <row r="22" spans="1:19" x14ac:dyDescent="0.25">
      <c r="A22" s="52" t="s">
        <v>22</v>
      </c>
      <c r="B22" s="47">
        <v>10.86</v>
      </c>
      <c r="C22" s="83">
        <v>0</v>
      </c>
      <c r="D22" s="47">
        <v>0</v>
      </c>
      <c r="E22" s="48">
        <v>123</v>
      </c>
      <c r="F22" s="49">
        <v>22</v>
      </c>
      <c r="G22" s="92">
        <v>87</v>
      </c>
      <c r="H22" s="49">
        <v>44.88</v>
      </c>
      <c r="I22" s="50">
        <v>0</v>
      </c>
      <c r="J22" s="93">
        <f>+((H22*100/F22)-100)</f>
        <v>104</v>
      </c>
      <c r="K22" s="54" t="s">
        <v>16</v>
      </c>
      <c r="L22" s="94">
        <f t="shared" si="1"/>
        <v>313.25966850828729</v>
      </c>
      <c r="M22" s="56" t="s">
        <v>16</v>
      </c>
      <c r="O22" s="14"/>
      <c r="P22" s="51"/>
      <c r="Q22" s="51"/>
    </row>
    <row r="23" spans="1:19" x14ac:dyDescent="0.25">
      <c r="A23" s="52" t="s">
        <v>23</v>
      </c>
      <c r="B23" s="47">
        <v>419.29500000000002</v>
      </c>
      <c r="C23" s="83">
        <v>5550.6</v>
      </c>
      <c r="D23" s="47">
        <v>306.10300000000001</v>
      </c>
      <c r="E23" s="48">
        <v>51.04</v>
      </c>
      <c r="F23" s="49">
        <v>0</v>
      </c>
      <c r="G23" s="92">
        <v>570.5</v>
      </c>
      <c r="H23" s="49">
        <v>75.527000000000001</v>
      </c>
      <c r="I23" s="50">
        <v>25.44</v>
      </c>
      <c r="J23" s="93" t="s">
        <v>16</v>
      </c>
      <c r="K23" s="54">
        <f t="shared" si="0"/>
        <v>-95.540753724802812</v>
      </c>
      <c r="L23" s="94">
        <f t="shared" si="1"/>
        <v>-81.987145088779982</v>
      </c>
      <c r="M23" s="56">
        <f t="shared" si="1"/>
        <v>-99.541671170684253</v>
      </c>
      <c r="O23" s="14"/>
      <c r="P23" s="51"/>
      <c r="Q23" s="51"/>
    </row>
    <row r="24" spans="1:19" x14ac:dyDescent="0.25">
      <c r="A24" s="52" t="s">
        <v>24</v>
      </c>
      <c r="B24" s="47">
        <v>148.80000000000001</v>
      </c>
      <c r="C24" s="83">
        <v>657.4</v>
      </c>
      <c r="D24" s="47">
        <v>46.451000000000001</v>
      </c>
      <c r="E24" s="48">
        <v>1134.3399999999999</v>
      </c>
      <c r="F24" s="49">
        <v>0</v>
      </c>
      <c r="G24" s="92">
        <v>457.48</v>
      </c>
      <c r="H24" s="49">
        <v>0</v>
      </c>
      <c r="I24" s="50">
        <v>316.86</v>
      </c>
      <c r="J24" s="93" t="s">
        <v>16</v>
      </c>
      <c r="K24" s="54">
        <f t="shared" ref="K24:K36" si="2">+((I24*100/G24)-100)</f>
        <v>-30.737955757628754</v>
      </c>
      <c r="L24" s="94" t="s">
        <v>16</v>
      </c>
      <c r="M24" s="56">
        <f t="shared" ref="L24:M36" si="3">+((I24*100/C24)-100)</f>
        <v>-51.80103437785214</v>
      </c>
      <c r="O24" s="14"/>
      <c r="P24" s="51"/>
      <c r="Q24" s="51"/>
    </row>
    <row r="25" spans="1:19" x14ac:dyDescent="0.25">
      <c r="A25" s="52" t="s">
        <v>25</v>
      </c>
      <c r="B25" s="47">
        <v>16.45</v>
      </c>
      <c r="C25" s="83">
        <v>75.84</v>
      </c>
      <c r="D25" s="47">
        <v>26.34</v>
      </c>
      <c r="E25" s="48">
        <v>0</v>
      </c>
      <c r="F25" s="49">
        <v>200.06</v>
      </c>
      <c r="G25" s="92">
        <v>27.3</v>
      </c>
      <c r="H25" s="49">
        <v>251.32</v>
      </c>
      <c r="I25" s="50">
        <v>47.875</v>
      </c>
      <c r="J25" s="94">
        <f t="shared" ref="J25:K28" si="4">+((H25*100/F25)-100)</f>
        <v>25.622313306008195</v>
      </c>
      <c r="K25" s="54">
        <f t="shared" si="2"/>
        <v>75.366300366300351</v>
      </c>
      <c r="L25" s="94">
        <f t="shared" si="3"/>
        <v>1427.7811550151976</v>
      </c>
      <c r="M25" s="56">
        <f t="shared" si="3"/>
        <v>-36.873681434599156</v>
      </c>
      <c r="O25" s="14"/>
      <c r="P25" s="51"/>
      <c r="Q25" s="51"/>
    </row>
    <row r="26" spans="1:19" x14ac:dyDescent="0.25">
      <c r="A26" s="52" t="s">
        <v>26</v>
      </c>
      <c r="B26" s="47">
        <v>149.30600000000001</v>
      </c>
      <c r="C26" s="83">
        <v>511.84</v>
      </c>
      <c r="D26" s="47">
        <v>341.12</v>
      </c>
      <c r="E26" s="48">
        <v>358.96</v>
      </c>
      <c r="F26" s="49">
        <v>554.98</v>
      </c>
      <c r="G26" s="92">
        <v>22.96</v>
      </c>
      <c r="H26" s="49">
        <v>294.28300000000002</v>
      </c>
      <c r="I26" s="50">
        <v>0</v>
      </c>
      <c r="J26" s="94">
        <f t="shared" si="4"/>
        <v>-46.974125193700672</v>
      </c>
      <c r="K26" s="54" t="s">
        <v>16</v>
      </c>
      <c r="L26" s="94">
        <f t="shared" si="3"/>
        <v>97.100585375001685</v>
      </c>
      <c r="M26" s="56" t="s">
        <v>16</v>
      </c>
      <c r="O26" s="14"/>
      <c r="P26" s="51"/>
      <c r="Q26" s="51"/>
    </row>
    <row r="27" spans="1:19" x14ac:dyDescent="0.25">
      <c r="A27" s="52" t="s">
        <v>27</v>
      </c>
      <c r="B27" s="47">
        <v>172.684</v>
      </c>
      <c r="C27" s="48">
        <v>3084.82</v>
      </c>
      <c r="D27" s="47">
        <v>276.15999999999997</v>
      </c>
      <c r="E27" s="48">
        <v>2606.5500000000002</v>
      </c>
      <c r="F27" s="49">
        <v>671.25</v>
      </c>
      <c r="G27" s="92">
        <v>1071.28</v>
      </c>
      <c r="H27" s="49">
        <v>315.35599999999999</v>
      </c>
      <c r="I27" s="50">
        <v>1951.88</v>
      </c>
      <c r="J27" s="94">
        <f t="shared" si="4"/>
        <v>-53.019590316573556</v>
      </c>
      <c r="K27" s="54">
        <f t="shared" si="4"/>
        <v>82.200731834814434</v>
      </c>
      <c r="L27" s="94">
        <f t="shared" si="3"/>
        <v>82.620277501100276</v>
      </c>
      <c r="M27" s="56">
        <f t="shared" si="3"/>
        <v>-36.726291971654753</v>
      </c>
      <c r="O27" s="14"/>
      <c r="P27" s="51"/>
      <c r="Q27" s="51"/>
    </row>
    <row r="28" spans="1:19" x14ac:dyDescent="0.25">
      <c r="A28" s="95" t="s">
        <v>28</v>
      </c>
      <c r="B28" s="47">
        <v>0</v>
      </c>
      <c r="C28" s="48">
        <v>0</v>
      </c>
      <c r="D28" s="47">
        <v>0</v>
      </c>
      <c r="E28" s="48">
        <v>4</v>
      </c>
      <c r="F28" s="49">
        <v>0</v>
      </c>
      <c r="G28" s="92">
        <v>3</v>
      </c>
      <c r="H28" s="49">
        <v>0</v>
      </c>
      <c r="I28" s="50">
        <v>3</v>
      </c>
      <c r="J28" s="94" t="s">
        <v>16</v>
      </c>
      <c r="K28" s="54" t="s">
        <v>16</v>
      </c>
      <c r="L28" s="94" t="s">
        <v>16</v>
      </c>
      <c r="M28" s="56" t="s">
        <v>16</v>
      </c>
      <c r="O28" s="14"/>
      <c r="P28" s="51"/>
      <c r="Q28" s="51"/>
    </row>
    <row r="29" spans="1:19" s="1" customFormat="1" x14ac:dyDescent="0.25">
      <c r="A29" s="96" t="s">
        <v>29</v>
      </c>
      <c r="B29" s="97">
        <v>13439.975</v>
      </c>
      <c r="C29" s="98">
        <v>20849.703000000001</v>
      </c>
      <c r="D29" s="99">
        <v>14117.266</v>
      </c>
      <c r="E29" s="100">
        <v>12885.213</v>
      </c>
      <c r="F29" s="101">
        <v>23258.257999999998</v>
      </c>
      <c r="G29" s="101">
        <v>40487.599999999999</v>
      </c>
      <c r="H29" s="101">
        <v>17054.192999999999</v>
      </c>
      <c r="I29" s="101">
        <v>59524.074000000001</v>
      </c>
      <c r="J29" s="101">
        <f>+((H29*100/F29)-100)</f>
        <v>-26.674676151584521</v>
      </c>
      <c r="K29" s="101">
        <f>+((I29*100/G29)-100)</f>
        <v>47.018035151503199</v>
      </c>
      <c r="L29" s="101">
        <f>+((H29*100/B29)-100)</f>
        <v>26.891552997680407</v>
      </c>
      <c r="M29" s="99">
        <f>+((I29*100/C29)-100)</f>
        <v>185.49123217726412</v>
      </c>
    </row>
    <row r="30" spans="1:19" s="1" customFormat="1" x14ac:dyDescent="0.25">
      <c r="A30" s="102" t="s">
        <v>30</v>
      </c>
      <c r="B30" s="103"/>
      <c r="C30" s="103"/>
      <c r="D30" s="103"/>
      <c r="E30" s="103"/>
      <c r="F30" s="103"/>
      <c r="G30" s="103"/>
      <c r="H30" s="103"/>
      <c r="I30" s="103"/>
      <c r="J30" s="102"/>
      <c r="K30" s="102"/>
      <c r="L30" s="102"/>
      <c r="M30" s="102"/>
    </row>
    <row r="31" spans="1:19" s="1" customFormat="1" ht="15" customHeight="1" x14ac:dyDescent="0.25">
      <c r="A31" s="104" t="s">
        <v>31</v>
      </c>
      <c r="B31" s="104"/>
      <c r="C31" s="104"/>
      <c r="D31" s="104"/>
      <c r="E31" s="104"/>
      <c r="F31" s="105"/>
      <c r="G31" s="105"/>
      <c r="H31" s="105"/>
      <c r="I31" s="105"/>
      <c r="K31" s="51"/>
      <c r="L31" s="51"/>
      <c r="M31" s="51"/>
    </row>
    <row r="32" spans="1:19" s="1" customFormat="1" x14ac:dyDescent="0.25">
      <c r="A32" s="104" t="s">
        <v>32</v>
      </c>
      <c r="B32" s="104"/>
      <c r="C32" s="104"/>
      <c r="D32" s="104"/>
      <c r="E32" s="104"/>
      <c r="F32" s="106"/>
      <c r="J32" s="107"/>
      <c r="K32" s="51"/>
      <c r="L32" s="51"/>
      <c r="M32" s="51"/>
    </row>
    <row r="33" spans="1:13" s="1" customFormat="1" ht="15" customHeight="1" x14ac:dyDescent="0.25">
      <c r="A33" s="108" t="s">
        <v>33</v>
      </c>
      <c r="B33" s="109"/>
      <c r="C33" s="109"/>
      <c r="D33" s="109"/>
      <c r="E33" s="109"/>
      <c r="F33" s="109"/>
      <c r="G33" s="109"/>
      <c r="H33" s="109"/>
      <c r="I33" s="109"/>
      <c r="J33" s="110"/>
      <c r="K33" s="107" t="s">
        <v>34</v>
      </c>
      <c r="L33" s="102"/>
      <c r="M33" s="102"/>
    </row>
    <row r="34" spans="1:13" s="1" customFormat="1" x14ac:dyDescent="0.25">
      <c r="B34" s="51"/>
      <c r="C34" s="51"/>
    </row>
    <row r="35" spans="1:13" s="1" customFormat="1" x14ac:dyDescent="0.25">
      <c r="J35" s="107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14_16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2022-04-27T10:29:46Z</dcterms:created>
  <dcterms:modified xsi:type="dcterms:W3CDTF">2022-04-27T11:02:20Z</dcterms:modified>
</cp:coreProperties>
</file>