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8_{CCDB0862-6291-4487-8786-40AF06645DD6}" xr6:coauthVersionLast="47" xr6:coauthVersionMax="47" xr10:uidLastSave="{00000000-0000-0000-0000-000000000000}"/>
  <bookViews>
    <workbookView xWindow="-120" yWindow="-120" windowWidth="29040" windowHeight="17640" xr2:uid="{E2E239DC-F24E-4526-8E2D-ACA50046960F}"/>
  </bookViews>
  <sheets>
    <sheet name="16_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L26" i="1"/>
  <c r="J26" i="1"/>
  <c r="M25" i="1"/>
  <c r="L25" i="1"/>
  <c r="J25" i="1"/>
  <c r="M24" i="1"/>
  <c r="L24" i="1"/>
  <c r="K24" i="1"/>
  <c r="M23" i="1"/>
  <c r="L23" i="1"/>
  <c r="K23" i="1"/>
  <c r="J23" i="1"/>
  <c r="L22" i="1"/>
  <c r="K22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6" i="1"/>
  <c r="J16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<sst xmlns="http://schemas.openxmlformats.org/spreadsheetml/2006/main" count="76" uniqueCount="35">
  <si>
    <t xml:space="preserve">Grūdų  ir aliejinių augalų sėklų  supirkimo kiekių suvestinė ataskaita (2022 m. 16– 18 sav.) pagal GS-1*, t </t>
  </si>
  <si>
    <t xml:space="preserve">                      Data
Grūdai</t>
  </si>
  <si>
    <t>Pokytis, %</t>
  </si>
  <si>
    <t>18  sav.  (05 03– 09)</t>
  </si>
  <si>
    <t>16  sav.  (04 18– 24)</t>
  </si>
  <si>
    <t>17  sav.  (04 25– 05 01)</t>
  </si>
  <si>
    <t>18  sav.  (05 02– 08)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</si>
  <si>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</si>
  <si>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</si>
  <si>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</si>
  <si>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</si>
  <si>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</si>
  <si>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</si>
  <si>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</si>
  <si>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</si>
  <si>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</si>
  <si>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</si>
  <si>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</si>
  <si>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</si>
  <si>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</si>
  <si>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</si>
  <si>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</si>
  <si>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</si>
  <si>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</si>
  <si>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</si>
  <si>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</si>
  <si>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</si>
  <si>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</si>
  <si>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</si>
  <si>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</si>
  <si>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</si>
  <si>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18 savaitę su   17 savaite</t>
  </si>
  <si>
    <t>*** lyginant 2022 m. 18 savaitę su 2021 m. 18 savaite</t>
  </si>
  <si>
    <t>Pastaba: grūdų bei aliejinių augalų sėklų 16 ir 17 savaičių supirkimo kiekiai patikslinti  2022-05-12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</si>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</sst>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16550D4-C239-44AA-B260-15D80F82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7D1469C-5DD2-4319-BBE4-5135A28F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534ECE4-3CE7-463B-9D5D-70740797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B35117B-53C2-4D21-91EF-01572ADE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D5C1BB9-8006-420A-88C9-396C4F40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E8BC091-BF6D-4D54-B9BE-F16A3387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E8539AB-0CBD-4CA0-A0A0-69CF04C3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675349F-CE95-43D8-836B-E3E3F909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025EFB9-8DAE-4F8D-B879-6A5E3C58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EDBECC6-229E-4F81-9A1E-4EA1FA6A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B3F20DE-D43D-4095-8266-9E5B0951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6EA3E03-E949-42C5-9745-12DF8B47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6F71FAD-EFE8-4BD2-8E59-B4E26F6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33F8332-1E14-43FC-AD8F-2A168800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84AB263-5715-453E-8704-6EFBBE0F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12090FF-0BB2-4BC7-A1FF-55AA9532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650CFE5-A8DF-44CF-AD89-4B629BDC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2A5E39D-4CD4-45B7-B581-AFC15734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5B7C851-550F-4435-B670-108EF143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240B37C4-03C1-414C-8C88-1B68952D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24FFBEE7-F29E-45DE-8556-A5EC426E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C7D322A-C4EE-446A-B8A1-AFA61054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707BABA-B837-4558-82B3-7D6773EE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552F9CC-5916-492E-BC18-9E37BF44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CE6C0DF-C561-4486-804D-011B78FA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758C0C05-6A3D-4EFF-9721-2CC8BDBF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370D75BB-CD0A-4828-9769-DAB31EE1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10B784FC-F2F7-4EEB-A0C0-F9FA23DD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AFB8A36-F66D-4AEB-A598-CA2E0331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97F00DAB-85E1-4080-81B5-9D2F5285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4F83E28F-3D00-4B8A-A5C6-11F0DBCB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CB9ACCA0-70E1-421C-8CC4-FC476A3E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38898B04-7BC0-4CC2-A870-54AE9E0C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CA27246-72FD-495D-9C94-54C1D660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CD496510-709C-4306-B0C9-FB1F9870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AE785808-F342-46B1-A6EF-272D73A6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E0EAD6DC-A98E-41CB-AC75-AF89158D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10657CFF-BA0D-45E4-8CE0-42BDC78B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B54E1F5-2687-4E73-B9F9-805DFF35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0F844A7-E38E-4147-BCB0-77F7D678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80C4989-0A58-4E2B-B2C6-F97D7BA0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7C36B3D-8542-4B17-9C7A-3E5769B0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A455C879-1B9D-4399-AB35-24CEC73A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D14512AF-835B-42CB-B28A-9A80A5AC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023FB09-7789-424B-9B72-1CE1A0FF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C606B28-1BF6-4960-B83A-9255AE7B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6681787-1022-414B-9978-FD8B7868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25EC2CD-A731-497E-B9CA-428F67BA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B148EB8-E60A-4D93-A169-41FF8BE9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FDC3AF6-A3EC-4D47-9CF2-9FB1E0E0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120CEFE7-E53A-4FB2-B5EF-7A8EC59D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44FC041-FD59-4722-9A0D-705B6AF9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D5C5CD6-EED0-43C7-87F4-2B16837B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CE4AD9F-E9DD-481E-AA78-2159BB2A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C6FC25B4-8DCD-4703-8F56-D3E96FCD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7513BFB0-2F7D-4509-A51E-F4D9D182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17E810F-4948-4B08-8AF8-F29B247A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8D2CCD4E-678E-4E7F-8112-D49B3AB5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E66F76B-C453-4FB6-A64E-D2B35229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01D84B8-4AD5-4882-AD3C-235AF13D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CAD0762-CBB8-4C96-AA1F-3A51FC0A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F5F064D-2DD2-4544-A8F7-E39C6D31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3548BB0-8B86-4DC0-8108-AFF4DCD3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D391120F-EF3C-4642-9BC8-506063D6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09A3BA1-24F5-4965-821D-91646EB1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4AF32BA9-F430-4A04-A267-327F7514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B053287-F32D-40C9-9524-4F525143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F1D811B8-FEA6-4C54-91D1-B0E9F443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C9F2358-C96E-474A-AC30-B10EC246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6357904D-13C5-4B50-800F-DC352495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575679EB-6384-40FE-BF46-8D2A5F71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96EF042E-3A06-4515-B725-5BBF0543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E58084B-A439-4653-A071-8F6C11C7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D3D836AD-3583-47B6-A500-6C38FFB0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DE62B7A-932C-4077-9BB9-8F73CA3D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3BF3C34-A849-4E9E-89A8-B80C63C0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4A7AA9C2-B365-4AA4-8A57-91ED84EA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56B1AD47-954A-4CEB-BBCC-BEBC7058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835DEC35-4600-47FE-8DBC-363A288D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870A95C-97ED-4048-B8F7-9C363708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29974F8C-990C-4C91-8ED7-34A8BE1F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68FFA886-CADD-49A5-BE96-CFBFD1F0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3DC3A257-C03B-433A-9577-4E22541E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D7AC4F1-A9A4-454B-AAF5-95B4967D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1563002-CAD5-46D4-A22F-00F9C182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F96227A-3268-491C-967E-9F46893A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3BC800C-68BF-450D-8BE2-1F95B32A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3E69C39-4CF8-4583-95E4-91CF0177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CC2D6641-3630-4D12-9F69-0349F722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66D33B42-AB87-496C-84C8-9CB146E8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CF2A8AD-539D-4B08-BE52-F574D929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C6DB5DA-4B45-4C19-A3B9-31FE2403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E5471E3-9FEE-4683-8947-86BDF383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CDBBEC0-0516-4DA8-8B5E-7B4DFAB7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2134CDC-2AB4-4718-9024-3E8F634B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45BEB091-5949-4472-89BD-0AFD99FE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9307A20-DE89-4181-A622-F58EEAB9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526F760-35B1-4C37-B12E-D7B095E0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A0696FA-8D50-4BF0-8020-89B87F82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EF403F6-C679-4AFD-A3E7-F0A66014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8961955-78A6-4A06-A97A-F5227F6D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3B8ABB1-46B1-4E89-82A2-BA20E46D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F574F8C-B221-441B-92CE-CE6AE53F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0D6CB36-F585-465B-A09F-7CB819E9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6802F0C-2F61-4B71-8B9C-148E01F7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491E52C-7032-46A1-BDE3-4D7F5C77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ED530E3-91EB-4CBA-9553-5CFBADFC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0C264B5C-9FF1-4D20-91EF-FD99675C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2023116-0872-48B3-BBE3-2180BD69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5FDA2D2-2D6A-4AF6-B1E0-53652FD7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67C451E-056C-41BA-A0F0-FBA42312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2D5A6FE-ED06-4C4C-94AE-D1D372E7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4D028FCB-9C25-4005-AD61-5AB69668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6A61F2E-6CF9-4708-83E1-B93FD4A4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475DCC9-76D4-4DB8-83AC-1A889659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10C61FC-9EFD-4F53-884C-90D59EC1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62195DD-96E3-419C-BABD-62BD3229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C6E8C9EF-C9F7-4C0E-A84B-4BCA3A0A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69D080E-DE66-40F5-BA78-C743FD7B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B12DB19B-84A5-4122-86D7-B85E6F9D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1F58CCFA-9E96-41E4-AE94-0BB4DE1A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E90F8E36-7E21-41CF-B429-71851350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CF6F32BC-5121-44BA-98E1-22B8D8C0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00CD4055-A4F9-487A-8DD2-7E221287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67FCA79A-77F5-4A0D-B3C0-A5A11F07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FCC4710C-FDC5-43AE-879C-7B201717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6B844E0-E966-4FD5-BE70-CABF28CA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4382CF8C-7791-4549-8C2F-B2535C91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7C2E0D96-DFD4-41DE-AAB4-A13B40CD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2B5F72D6-1193-458E-8F5F-C396321C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5CFC498-9328-486C-A007-EEDCD190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7B12DCBF-4C1A-45D2-BE09-BEC89C1B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E3CAE22-B248-4A32-84B1-640B3A18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E05049D4-6730-4BB3-A69A-8B934E20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18A0F346-C6F8-447E-A184-2714FBB8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8FA2051-E803-402B-B5EF-25096DC8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5E544758-7B51-40F5-8FD2-0C190A31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386B4CA7-5131-4BEB-AAFC-2D301D0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993B2F4-5C4D-4AE7-8DA5-728A8321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180969DA-80BE-4732-BD5A-A95B0998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8C5B1BA-2E04-4933-961F-68DC33E9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914F0F81-0712-4734-9E80-ADBD1984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622FF77-4200-44F9-91D5-293370C5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70EB4FC1-B963-4509-B2FB-F5162741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61D5CF8C-7A3A-4968-BF76-E7065565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A09E162F-BFF1-47E3-963B-41AA228E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A6971E06-EF22-4B78-B0BB-748037F7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CA857523-CCF7-48FD-92BE-1116ABD8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154DD9B-20FE-4FC8-80DE-C401BEBF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6B7AE440-49BD-4D03-9C34-416226FC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E8CAD5A-E871-4F0A-9CD6-E4B28116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B84EAB05-D6EA-480C-8C2B-7A90B3F8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630A019-5068-4B7F-9E21-DE3BB8C6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F2ABA36-DE58-4361-BD4A-68E1965F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BB80AB5D-12F8-4130-9452-BF8FEC88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8077378-A2C7-46B2-B9D4-ABC084DE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65CAF91F-4046-4A92-927B-E98C9A78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22F11324-FC15-49AC-995A-BFA2406B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113446D-E22C-4BA9-B61E-FDAB76F3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84A04DE4-FA92-4665-BF02-A5267632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0B4B332-AD18-48B1-B5C9-F48D3D25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D4982E4B-4FC5-47FE-AD8C-C71579B1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1B19AF4-52ED-4929-9B7B-13043A7B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E0C6E4C-9E1D-4880-B87F-19F0E9D4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B8F1A93-2D09-4D03-967D-3B6B3009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627F6AE-9D57-4179-B30C-4FF4FBF4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18DE8D61-DC58-47F2-A655-DD980A54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6899396-ADA0-4340-8088-D7EDC1F8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95669EB-7463-47B0-B9AC-8A52A3BF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AA1F3AB-48DF-4E44-AF68-2A092CE2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50FB951-570D-4F28-955A-7AB5C5A1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662E00AB-9777-4159-BEDB-22CC6549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48C260C-6C51-4AF7-A7F7-50767D4C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5A1C62FC-497F-4FC7-8CA8-465CCBBA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D4DF02C-AA62-4BF9-870C-D004B286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DF9946DD-48FB-476B-9169-E9786B86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4B7057C-D115-4829-AD2B-9C987520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B4B5529-07B2-4AA4-B7F9-82F97A0C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997030AC-6ADD-4D3B-8F14-CD802F50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6F4C10F9-5D36-4205-B469-0136227F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10B6E69-3E5F-404C-A3F1-194A2720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181D4EE4-437D-42BF-AA70-628841FD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22D280B3-012E-4F24-901D-F77CBA9F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25D3F6ED-D1CC-41BD-9AE1-A7DDDE39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1AE998D-4869-4291-ABC8-6EEF4DE8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3A7FCC12-C049-4238-8ED3-58132079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3F7AFB59-7014-44B2-8762-D72F4D2E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D79527B-2BEE-464A-9AB3-FA9E66C6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768A871-A5C2-466A-A5F5-87B044F8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1C24A2BD-9440-49F3-895C-2F149E9B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3C75C559-F26F-4C81-8843-6073F218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89544A6-3CFA-4473-BFAC-1254A671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42E5AEF4-1836-4BE1-B425-BF158B42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7B71C59-111A-41E3-8EA7-870BA99D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7568BD66-1F11-4F73-803B-A78EA929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E21F1D51-CA65-461A-9007-B968050E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A1480CB-C159-4659-A2E4-42A035DB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16DE707-9E3D-4403-920E-5FB8AA95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66E207C-0D48-437E-92AE-E2948487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8A8E9408-ABC7-44A8-A16E-7FC1D7D4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BCCD7DB0-CF2F-4D1A-922A-0BF8E5FD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56B384C0-2B6E-4F8F-879D-BBA60935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2C43E279-963E-4018-B8A4-BC0927E5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C384F67F-65B7-474E-AD87-7F37F380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0C52A9B-E228-4D48-BD24-647F3979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CA5FFF56-2B87-4932-995A-97A0DF0C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BB57F144-B0BE-4140-B1D0-2251FD24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59306928-B5DA-45B2-94C7-225633C2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56E8AD1B-221A-413B-A5D6-2A283F9A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A018C7D3-AC5F-4B0D-B87F-6423B732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27BABAA9-1BE0-48B1-A054-8334404B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D355117C-B856-47DB-B1B8-F9F946AB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FF220A85-1FCB-4D3F-BE6D-C3952577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9833DF3D-4A8C-49DB-A4A3-2545CB59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A0B6E09-8E12-46EC-806F-E9CD5779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582D5538-1F20-452D-ABB0-2C70B5A5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F856D785-5BC1-479F-8EDB-6ECBCF71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08EBA081-7953-41A1-BD9B-C1F97167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7284413-F6AE-40DF-8361-FEF5833C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555021B7-DFD5-4ECA-AE36-50623770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626F473-01BA-430F-A169-49DD6276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070C25CA-DCB5-41AC-8A4D-3AFBC8CB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CE31FD2-DF4B-48EC-8F20-EF5C6612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F20C0D3-C384-48AD-802C-FF34D6F7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57D413D-5371-43C7-8512-39464650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D4C052D2-6FFC-4A74-92AC-892C7F93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4C9ED2D-CB62-460A-B638-D1C0652A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2096EC3B-2120-467B-BFF8-CA1C7A66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59EADCD-5C87-4B48-B3A4-1D5D2193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8E9D15D-8540-41D1-9109-6B2E2C58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822F7F2-2477-4A66-AF86-D99AA8FB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C51E10F5-02E4-41BA-8555-71320E60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C951DF7-6578-4B38-A21B-77EBB273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66B04042-9163-40E9-AD56-80D1B6E4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90549012-12FB-4FBD-BB71-22E29F32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646332A5-7459-4C2D-A80E-F9B7F55A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AA35F32-AAEB-466B-B41A-DE936B33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C2568643-57F5-4169-86F0-B6F19340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B57469B-1C8E-4ED3-A245-077F4F34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2B867D6-5968-47FA-92F6-20D2FD4A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C6E1D971-B056-4B15-AC39-6784967E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E3599005-4FB5-4803-95E2-F98A0C0D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6B70CD9-B193-4D73-B8D4-3047BA89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53AE6B5A-B81D-434A-9289-EFD4237A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12F163C-A4CA-40C1-8AD5-BABAF5A4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D9656B0C-687E-4F59-90E0-A78D9D3F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623588F-0D91-4AC9-B622-22C00848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3D923F55-55CF-4A40-AD04-023313CA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9C9155E-BD6B-40BF-B53C-6434502D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E99A694-086E-4D79-86EF-2608E442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5962274-6B3D-4D87-9FE8-DC9499CC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E898FD5-57DC-4D6F-962E-B04BB73B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76BE6D4-FA73-4973-BB45-0D087CB7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CF649AFA-3705-44B1-9E55-85ACD73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D1322FDF-B54D-4AA0-8176-686F0EBD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45CE7C0F-744F-46F0-B88A-2F016F73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C1516155-8EA2-441A-9809-BDF0C528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DADC982D-EEB2-43A0-82B0-0CD36187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1B90319-B5F2-4E7D-9646-39C20C02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A228FCBA-9B9E-4790-BCE2-921A58C8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BC5BE84-27A4-4202-BFB8-E18DBE93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A0DC93FD-5C4B-4CE8-8533-D557825A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6479455-489F-4E4F-9DE9-9B6F70D1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90F224A0-84AA-4A5E-B07C-2ADB9FAD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27F5F88-1AEC-41D7-9BEF-4A9BC374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85461ACE-84AD-4B65-A629-6D76865D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DDE2E72-A7F1-42F0-8B3B-59EAFE8D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93783F7D-EDCA-4437-B2C9-40B91FAA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CF42A65-81D3-48D9-A9FA-3C6BF992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8BE7C49A-C298-4941-B91A-6E1E5ADA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535037F-4E56-4F0D-8DC1-B8538F33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2C865C3-FDC2-4021-A00D-210D4CE8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D57449F-2124-41D9-A1E4-AFE9B7F3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A1D990FD-5A38-4F9C-97E9-3164A8C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B291975-EFCE-4336-BE57-D811ECBB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074CF7A9-4D45-4A75-B655-3875447D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988D778-E174-4F8F-BDEB-EE57F730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BABC6121-3E3B-4F27-90F0-08F7B08D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70D54E0-2314-4FBB-9B51-57F67299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42260C9-D705-447A-9523-228A0EA9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53C44AC-3EDE-4EEC-946E-75E2ABA8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D5DBDC4-59DF-4EBC-917F-B574D3D0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C5F7D27-709D-48EB-923C-27E9688D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20AF4FCB-1C03-4526-A67E-28DF4393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811F07E-1BC2-481B-9118-5A6115B8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39897BE-6B2A-4B85-8B63-8124CC50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E78FC7D-5C7D-4BA0-A321-894088E8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6A4EE18-BC3F-49E1-9ABC-B474C6FF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6A6821B-75A4-4B5A-9651-25336C57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E6185287-1992-45D4-93F6-6D3D8047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1CC504E-7BB6-4DBA-9110-83AC7516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8906711-8F4E-4588-951F-43752071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027DC23-DC19-490B-B1F3-3F08EB4C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35F70AE-13E7-4F94-AB7D-E017070D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6DC36E5-64A4-4678-8667-439FE490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ED6277FC-D4A4-454D-880D-2DE8E6CD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5FE08F6-8A61-41F5-898B-18714D74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0E3E47C-04F8-41CE-9476-12AAF843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66A8404A-F618-4852-860F-0E8B629D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48B87F3B-D49E-4B12-842F-745D88AB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B40D7AE-C7CC-4077-A1E5-9EFFEA99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97CF56B-D1C6-4EC6-8619-ABB76D8A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253D474-F7AA-43CA-BBA9-F8443E2D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BE69573F-BA74-4BFD-A98E-4EC85554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4A751B2-DCAD-4535-A0A5-07A57B49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D0AED64E-97A9-4C4C-8A56-F53DF480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227AF3CE-05E7-4071-97DA-0FCDB5D0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6661DABC-CF2C-45D8-A076-2E4A7FAB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F02837B-97DE-47B2-80FF-CDF15691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AC46C752-5194-4BBD-B992-9D2CB9F2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CB85BC8-6DFA-46E5-9C05-8C99B3FF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5B655C57-079F-47D3-9305-67C334BC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52E1C263-80A3-4A9B-84B2-4A37C692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8BA8174F-0D47-4A1D-8837-C505E0B4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A817673-C32E-4F93-8511-CAB0B3B8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1DF7AB44-DF06-4295-80B3-33A8D491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7C725787-7E33-4711-96DA-1E8C014C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D24097C6-B0D9-42AD-9108-72298331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F8CE9ED-4610-4D39-B920-77952CA9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B3CDB37-FBA1-42A5-90ED-8E3B9A64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6D45B74-EDA2-49D8-BF8D-91F27446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D3634AE5-3311-4E46-95C5-DF2D9292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7279679-FE3E-40EA-9493-FD19CCFE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51A38D89-F4CC-4E90-90BE-38372BF3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6946A6A-1C6B-4542-B848-648E05A8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580729EB-8C15-4A31-B52C-78D20203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866F717-A349-44DB-B4D9-5C70AE1F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5106F808-EBE3-4B58-B8AF-5BA8D6ED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C350D76-5F5A-477B-BDF9-960E5F0C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3DA3F151-F902-4C6A-8912-0881A71C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8371F5B6-748F-46CF-BF94-7ADBB4FF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BB17F3D7-26D4-42BC-ADBA-7D5508C2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D7271F4-CE5C-4C92-8D90-7D7D02A2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7CD89599-E02A-41DA-A4B9-419B0029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8940A57-A79A-4760-942A-4DA1336E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3585DC89-2A23-4DF5-B460-C3F2ED0E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EB436F90-C4EF-4DBE-87F1-1D35291C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CF5CB88E-7484-4FF6-9041-2D3E3CB0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7A1269D-F7B1-4570-B906-94CD2E5A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49D182EA-C7ED-432B-874B-FB2ED29F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3A719D32-D4D8-4CA4-803D-B795175F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3B0E66CA-4BAC-470A-8FF0-21BF6212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F515D9DF-EF03-437E-8EBD-B72013C7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6EC19EE9-D9A0-4005-8467-CB59CA92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9238229-0A70-4EF6-B62F-B6A3578B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ADE34EAA-71F1-427B-8A20-2503E839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6D9C0702-4380-4901-B154-4F504CF7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215EE0BE-B7ED-4257-946F-A99FBA47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6496C4F-798E-491E-995C-9924FFAD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A165343E-E522-48E3-992C-CC2B1A57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1B4835B3-2590-470C-817E-1F1B8CE5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550B2898-EEC5-4039-80E8-D8C8F67C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C708B0C8-7E84-4F7B-866C-A99E106C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6029BDAE-C9CE-4B9B-81FA-57BE4CA7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C00677EA-33C0-43CB-9B7D-EA485073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F49AA964-AB26-40BE-9D02-24F89FD0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843795CD-CE2D-49B1-8C3D-E62068AE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B3812B29-4795-4B8A-8C84-D32E7587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12E9283-A4B3-4038-92C9-048AA6B1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321CEA7-863A-49A7-A0FC-8BA5ECA2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C77E-9E34-4F77-B018-0145C5395E1A}">
  <dimension ref="A1:V56"/>
  <sheetViews>
    <sheetView showGridLines="0" tabSelected="1" workbookViewId="0">
      <selection activeCell="P34" sqref="P34"/>
    </sheetView>
  </sheetViews>
  <sheetFormatPr defaultRowHeight="15" x14ac:dyDescent="0.2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8862.69</v>
      </c>
      <c r="C8" s="27">
        <v>34557.832999999999</v>
      </c>
      <c r="D8" s="26">
        <v>15634.827000000001</v>
      </c>
      <c r="E8" s="27">
        <v>57413.699000000001</v>
      </c>
      <c r="F8" s="28">
        <v>29710.384999999998</v>
      </c>
      <c r="G8" s="29">
        <v>31215.030999999999</v>
      </c>
      <c r="H8" s="28">
        <v>12642.343999999999</v>
      </c>
      <c r="I8" s="29">
        <v>3772.92</v>
      </c>
      <c r="J8" s="28">
        <f t="shared" ref="J8:K23" si="0">+((H8*100/F8)-100)</f>
        <v>-57.44806403552159</v>
      </c>
      <c r="K8" s="30">
        <f t="shared" si="0"/>
        <v>-87.913130696554489</v>
      </c>
      <c r="L8" s="28">
        <f t="shared" ref="L8:M23" si="1">+((H8*100/B8)-100)</f>
        <v>42.646803622827804</v>
      </c>
      <c r="M8" s="31">
        <f t="shared" si="1"/>
        <v>-89.0823015436182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1839.663</v>
      </c>
      <c r="C9" s="36">
        <v>188.57900000000001</v>
      </c>
      <c r="D9" s="35">
        <v>2982.752</v>
      </c>
      <c r="E9" s="36">
        <v>67.900000000000006</v>
      </c>
      <c r="F9" s="37">
        <v>4190.9889999999996</v>
      </c>
      <c r="G9" s="38">
        <v>602.72</v>
      </c>
      <c r="H9" s="37">
        <v>3430.355</v>
      </c>
      <c r="I9" s="39">
        <v>0</v>
      </c>
      <c r="J9" s="40">
        <f>+((H9*100/F9)-100)</f>
        <v>-18.149272164637026</v>
      </c>
      <c r="K9" s="41">
        <f>+((I9*100/G9)-100)</f>
        <v>-100</v>
      </c>
      <c r="L9" s="40">
        <f>+((H9*100/B9)-100)</f>
        <v>86.466488699288931</v>
      </c>
      <c r="M9" s="42">
        <f>+((I9*100/C9)-100)</f>
        <v>-100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1412.6780000000001</v>
      </c>
      <c r="C10" s="48">
        <v>157.5</v>
      </c>
      <c r="D10" s="47">
        <v>7225.5120000000006</v>
      </c>
      <c r="E10" s="48">
        <v>618.13800000000003</v>
      </c>
      <c r="F10" s="49">
        <v>10720.162</v>
      </c>
      <c r="G10" s="38">
        <v>9955.4349999999995</v>
      </c>
      <c r="H10" s="49">
        <v>3371.5920000000001</v>
      </c>
      <c r="I10" s="50">
        <v>3311.06</v>
      </c>
      <c r="J10" s="40">
        <f>+((H10*100/F10)-100)</f>
        <v>-68.549057374319531</v>
      </c>
      <c r="K10" s="41">
        <f t="shared" si="0"/>
        <v>-66.74118207793029</v>
      </c>
      <c r="L10" s="40">
        <f t="shared" si="1"/>
        <v>138.66670253235344</v>
      </c>
      <c r="M10" s="42">
        <f t="shared" si="1"/>
        <v>2002.2603174603173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3747.1959999999999</v>
      </c>
      <c r="C11" s="48">
        <v>33204.733999999997</v>
      </c>
      <c r="D11" s="47">
        <v>2380.2260000000001</v>
      </c>
      <c r="E11" s="48">
        <v>55304.33</v>
      </c>
      <c r="F11" s="49">
        <v>12760.638999999999</v>
      </c>
      <c r="G11" s="38">
        <v>14551.34</v>
      </c>
      <c r="H11" s="49">
        <v>3470.0279999999998</v>
      </c>
      <c r="I11" s="50">
        <v>131.06</v>
      </c>
      <c r="J11" s="53">
        <f t="shared" si="0"/>
        <v>-72.806784989372403</v>
      </c>
      <c r="K11" s="54">
        <f t="shared" si="0"/>
        <v>-99.099326934838984</v>
      </c>
      <c r="L11" s="55">
        <f t="shared" si="1"/>
        <v>-7.396677408921235</v>
      </c>
      <c r="M11" s="56">
        <f t="shared" si="1"/>
        <v>-99.605297244663973</v>
      </c>
      <c r="O11" s="14"/>
      <c r="P11" s="51"/>
      <c r="Q11" s="51"/>
    </row>
    <row r="12" spans="1:22" x14ac:dyDescent="0.25">
      <c r="A12" s="52" t="s">
        <v>15</v>
      </c>
      <c r="B12" s="47">
        <v>491.06299999999999</v>
      </c>
      <c r="C12" s="48">
        <v>153.80000000000001</v>
      </c>
      <c r="D12" s="47">
        <v>1092.8810000000001</v>
      </c>
      <c r="E12" s="48">
        <v>0</v>
      </c>
      <c r="F12" s="49">
        <v>457.214</v>
      </c>
      <c r="G12" s="38">
        <v>57.19</v>
      </c>
      <c r="H12" s="49">
        <v>601.90699999999993</v>
      </c>
      <c r="I12" s="50">
        <v>26.42</v>
      </c>
      <c r="J12" s="53">
        <f t="shared" si="0"/>
        <v>31.646668737177748</v>
      </c>
      <c r="K12" s="54">
        <f t="shared" si="0"/>
        <v>-53.803112432243395</v>
      </c>
      <c r="L12" s="55">
        <f t="shared" si="1"/>
        <v>22.572256512911764</v>
      </c>
      <c r="M12" s="56">
        <f t="shared" si="1"/>
        <v>-82.821846553966196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1372.09</v>
      </c>
      <c r="C13" s="48">
        <v>853.22</v>
      </c>
      <c r="D13" s="47">
        <v>1953.4560000000001</v>
      </c>
      <c r="E13" s="48">
        <v>1423.3309999999999</v>
      </c>
      <c r="F13" s="49">
        <v>1581.3810000000001</v>
      </c>
      <c r="G13" s="38">
        <v>6048.3459999999995</v>
      </c>
      <c r="H13" s="49">
        <v>1768.462</v>
      </c>
      <c r="I13" s="58">
        <v>304.38</v>
      </c>
      <c r="J13" s="36">
        <f t="shared" si="0"/>
        <v>11.830229400757943</v>
      </c>
      <c r="K13" s="59">
        <f t="shared" si="0"/>
        <v>-94.967549806178411</v>
      </c>
      <c r="L13" s="36">
        <f t="shared" si="1"/>
        <v>28.888192465508837</v>
      </c>
      <c r="M13" s="60">
        <f t="shared" si="1"/>
        <v>-64.325730761116716</v>
      </c>
      <c r="N13" s="32"/>
    </row>
    <row r="14" spans="1:22" s="33" customFormat="1" x14ac:dyDescent="0.25">
      <c r="A14" s="61" t="s">
        <v>17</v>
      </c>
      <c r="B14" s="62">
        <v>68.44</v>
      </c>
      <c r="C14" s="63">
        <v>118.24</v>
      </c>
      <c r="D14" s="62">
        <v>189.672</v>
      </c>
      <c r="E14" s="63">
        <v>0</v>
      </c>
      <c r="F14" s="64">
        <v>102.943</v>
      </c>
      <c r="G14" s="65">
        <v>31.88</v>
      </c>
      <c r="H14" s="64">
        <v>81.84</v>
      </c>
      <c r="I14" s="66">
        <v>0</v>
      </c>
      <c r="J14" s="67">
        <f t="shared" si="0"/>
        <v>-20.49969400542048</v>
      </c>
      <c r="K14" s="68" t="s">
        <v>18</v>
      </c>
      <c r="L14" s="67">
        <f t="shared" si="1"/>
        <v>19.5791934541204</v>
      </c>
      <c r="M14" s="69" t="s">
        <v>18</v>
      </c>
      <c r="N14" s="70"/>
      <c r="O14" s="70"/>
      <c r="P14" s="70"/>
      <c r="Q14" s="70"/>
      <c r="R14" s="70"/>
      <c r="S14" s="70"/>
    </row>
    <row r="15" spans="1:22" x14ac:dyDescent="0.25">
      <c r="A15" s="46" t="s">
        <v>13</v>
      </c>
      <c r="B15" s="71">
        <v>0</v>
      </c>
      <c r="C15" s="72">
        <v>34.18</v>
      </c>
      <c r="D15" s="71">
        <v>162.91999999999999</v>
      </c>
      <c r="E15" s="73">
        <v>0</v>
      </c>
      <c r="F15" s="74">
        <v>0</v>
      </c>
      <c r="G15" s="75">
        <v>0</v>
      </c>
      <c r="H15" s="74">
        <v>7.38</v>
      </c>
      <c r="I15" s="39">
        <v>0</v>
      </c>
      <c r="J15" s="40" t="s">
        <v>18</v>
      </c>
      <c r="K15" s="41" t="s">
        <v>18</v>
      </c>
      <c r="L15" s="76" t="s">
        <v>18</v>
      </c>
      <c r="M15" s="42" t="s">
        <v>18</v>
      </c>
      <c r="O15" s="14"/>
      <c r="P15" s="51"/>
      <c r="Q15" s="51"/>
    </row>
    <row r="16" spans="1:22" x14ac:dyDescent="0.25">
      <c r="A16" s="57" t="s">
        <v>14</v>
      </c>
      <c r="B16" s="77">
        <v>68.44</v>
      </c>
      <c r="C16" s="78">
        <v>84.06</v>
      </c>
      <c r="D16" s="77">
        <v>26.751999999999999</v>
      </c>
      <c r="E16" s="79">
        <v>0</v>
      </c>
      <c r="F16" s="80">
        <v>102.943</v>
      </c>
      <c r="G16" s="81">
        <v>31.88</v>
      </c>
      <c r="H16" s="80">
        <v>74.459999999999994</v>
      </c>
      <c r="I16" s="82">
        <v>0</v>
      </c>
      <c r="J16" s="36">
        <f t="shared" si="0"/>
        <v>-27.668709868568044</v>
      </c>
      <c r="K16" s="59" t="s">
        <v>18</v>
      </c>
      <c r="L16" s="36">
        <f t="shared" si="1"/>
        <v>8.7960257159555653</v>
      </c>
      <c r="M16" s="60" t="s">
        <v>18</v>
      </c>
      <c r="O16" s="14"/>
      <c r="P16" s="51"/>
      <c r="Q16" s="51"/>
    </row>
    <row r="17" spans="1:19" s="33" customFormat="1" x14ac:dyDescent="0.25">
      <c r="A17" s="61" t="s">
        <v>19</v>
      </c>
      <c r="B17" s="26">
        <v>2143.2860000000001</v>
      </c>
      <c r="C17" s="27">
        <v>5542</v>
      </c>
      <c r="D17" s="26">
        <v>224.50800000000001</v>
      </c>
      <c r="E17" s="27">
        <v>1760.12</v>
      </c>
      <c r="F17" s="28">
        <v>1028.5819999999999</v>
      </c>
      <c r="G17" s="29">
        <v>1827.229</v>
      </c>
      <c r="H17" s="28">
        <v>685.81399999999996</v>
      </c>
      <c r="I17" s="39">
        <v>586.04499999999996</v>
      </c>
      <c r="J17" s="67">
        <f t="shared" si="0"/>
        <v>-33.324324166668291</v>
      </c>
      <c r="K17" s="68">
        <f t="shared" si="0"/>
        <v>-67.92711805690476</v>
      </c>
      <c r="L17" s="67">
        <f t="shared" si="1"/>
        <v>-68.001750582983334</v>
      </c>
      <c r="M17" s="69">
        <f t="shared" si="1"/>
        <v>-89.42538794658968</v>
      </c>
      <c r="N17" s="70"/>
      <c r="O17" s="70"/>
      <c r="P17" s="70"/>
      <c r="Q17" s="70"/>
      <c r="R17" s="70"/>
      <c r="S17" s="70"/>
    </row>
    <row r="18" spans="1:19" x14ac:dyDescent="0.25">
      <c r="A18" s="46" t="s">
        <v>13</v>
      </c>
      <c r="B18" s="35">
        <v>183.18</v>
      </c>
      <c r="C18" s="36">
        <v>0</v>
      </c>
      <c r="D18" s="35">
        <v>17.582999999999998</v>
      </c>
      <c r="E18" s="36">
        <v>0</v>
      </c>
      <c r="F18" s="37">
        <v>137.678</v>
      </c>
      <c r="G18" s="38">
        <v>0</v>
      </c>
      <c r="H18" s="37">
        <v>40.1</v>
      </c>
      <c r="I18" s="39">
        <v>0</v>
      </c>
      <c r="J18" s="40">
        <f t="shared" si="0"/>
        <v>-70.874068478624039</v>
      </c>
      <c r="K18" s="41" t="s">
        <v>18</v>
      </c>
      <c r="L18" s="40">
        <f t="shared" si="1"/>
        <v>-78.108963860683474</v>
      </c>
      <c r="M18" s="42" t="s">
        <v>18</v>
      </c>
      <c r="O18" s="14"/>
      <c r="P18" s="51"/>
      <c r="Q18" s="51"/>
    </row>
    <row r="19" spans="1:19" x14ac:dyDescent="0.25">
      <c r="A19" s="52" t="s">
        <v>14</v>
      </c>
      <c r="B19" s="47">
        <v>828.86599999999999</v>
      </c>
      <c r="C19" s="83">
        <v>1333.54</v>
      </c>
      <c r="D19" s="47">
        <v>127.66500000000001</v>
      </c>
      <c r="E19" s="48">
        <v>1514.98</v>
      </c>
      <c r="F19" s="49">
        <v>685.66399999999999</v>
      </c>
      <c r="G19" s="38">
        <v>1537.3689999999999</v>
      </c>
      <c r="H19" s="49">
        <v>402.95400000000001</v>
      </c>
      <c r="I19" s="50">
        <v>24.6</v>
      </c>
      <c r="J19" s="53">
        <f t="shared" si="0"/>
        <v>-41.231565314789748</v>
      </c>
      <c r="K19" s="54">
        <f t="shared" si="0"/>
        <v>-98.399863663180412</v>
      </c>
      <c r="L19" s="55">
        <f t="shared" si="1"/>
        <v>-51.384904194405365</v>
      </c>
      <c r="M19" s="56">
        <f t="shared" si="1"/>
        <v>-98.155285930680748</v>
      </c>
      <c r="O19" s="14"/>
      <c r="P19" s="51"/>
      <c r="Q19" s="51"/>
    </row>
    <row r="20" spans="1:19" x14ac:dyDescent="0.25">
      <c r="A20" s="57" t="s">
        <v>20</v>
      </c>
      <c r="B20" s="77">
        <v>1131.24</v>
      </c>
      <c r="C20" s="79">
        <v>4208.46</v>
      </c>
      <c r="D20" s="47">
        <v>79.260000000000005</v>
      </c>
      <c r="E20" s="48">
        <v>245.14</v>
      </c>
      <c r="F20" s="49">
        <v>205.24</v>
      </c>
      <c r="G20" s="38">
        <v>289.86</v>
      </c>
      <c r="H20" s="49">
        <v>242.76</v>
      </c>
      <c r="I20" s="84">
        <v>561.44500000000005</v>
      </c>
      <c r="J20" s="85">
        <f t="shared" si="0"/>
        <v>18.281036834924961</v>
      </c>
      <c r="K20" s="86">
        <f t="shared" si="0"/>
        <v>93.695232181052944</v>
      </c>
      <c r="L20" s="87">
        <f t="shared" si="1"/>
        <v>-78.540362787737351</v>
      </c>
      <c r="M20" s="88">
        <f t="shared" si="1"/>
        <v>-86.659134220118517</v>
      </c>
      <c r="O20" s="14"/>
      <c r="P20" s="51"/>
      <c r="Q20" s="51"/>
    </row>
    <row r="21" spans="1:19" x14ac:dyDescent="0.25">
      <c r="A21" s="89" t="s">
        <v>21</v>
      </c>
      <c r="B21" s="35">
        <v>50.98</v>
      </c>
      <c r="C21" s="36">
        <v>0</v>
      </c>
      <c r="D21" s="71">
        <v>23.82</v>
      </c>
      <c r="E21" s="73">
        <v>26.2</v>
      </c>
      <c r="F21" s="74">
        <v>46.36</v>
      </c>
      <c r="G21" s="75">
        <v>0</v>
      </c>
      <c r="H21" s="74">
        <v>0</v>
      </c>
      <c r="I21" s="39">
        <v>24.744</v>
      </c>
      <c r="J21" s="90" t="s">
        <v>18</v>
      </c>
      <c r="K21" s="41" t="s">
        <v>18</v>
      </c>
      <c r="L21" s="91" t="s">
        <v>18</v>
      </c>
      <c r="M21" s="42" t="s">
        <v>18</v>
      </c>
      <c r="O21" s="14"/>
      <c r="P21" s="51"/>
      <c r="Q21" s="51"/>
    </row>
    <row r="22" spans="1:19" x14ac:dyDescent="0.25">
      <c r="A22" s="52" t="s">
        <v>22</v>
      </c>
      <c r="B22" s="47">
        <v>40.880000000000003</v>
      </c>
      <c r="C22" s="83">
        <v>0</v>
      </c>
      <c r="D22" s="47">
        <v>44.88</v>
      </c>
      <c r="E22" s="48">
        <v>0</v>
      </c>
      <c r="F22" s="49">
        <v>0</v>
      </c>
      <c r="G22" s="92">
        <v>40.74</v>
      </c>
      <c r="H22" s="49">
        <v>23.033000000000001</v>
      </c>
      <c r="I22" s="50">
        <v>138.5</v>
      </c>
      <c r="J22" s="93" t="s">
        <v>18</v>
      </c>
      <c r="K22" s="54">
        <f t="shared" si="0"/>
        <v>239.9607265586647</v>
      </c>
      <c r="L22" s="94">
        <f t="shared" si="1"/>
        <v>-43.657045009784731</v>
      </c>
      <c r="M22" s="56" t="s">
        <v>18</v>
      </c>
      <c r="O22" s="14"/>
      <c r="P22" s="51"/>
      <c r="Q22" s="51"/>
    </row>
    <row r="23" spans="1:19" x14ac:dyDescent="0.25">
      <c r="A23" s="52" t="s">
        <v>23</v>
      </c>
      <c r="B23" s="47">
        <v>282.52100000000002</v>
      </c>
      <c r="C23" s="83">
        <v>822.72</v>
      </c>
      <c r="D23" s="47">
        <v>75.527000000000001</v>
      </c>
      <c r="E23" s="48">
        <v>25.44</v>
      </c>
      <c r="F23" s="49">
        <v>7.298</v>
      </c>
      <c r="G23" s="92">
        <v>52.52</v>
      </c>
      <c r="H23" s="49">
        <v>25.463000000000001</v>
      </c>
      <c r="I23" s="50">
        <v>79.239999999999995</v>
      </c>
      <c r="J23" s="93">
        <f t="shared" si="0"/>
        <v>248.90380926281176</v>
      </c>
      <c r="K23" s="54">
        <f t="shared" si="0"/>
        <v>50.875856816450863</v>
      </c>
      <c r="L23" s="94">
        <f t="shared" si="1"/>
        <v>-90.987218649233156</v>
      </c>
      <c r="M23" s="56">
        <f t="shared" si="1"/>
        <v>-90.36853364449631</v>
      </c>
      <c r="O23" s="14"/>
      <c r="P23" s="51"/>
      <c r="Q23" s="51"/>
    </row>
    <row r="24" spans="1:19" x14ac:dyDescent="0.25">
      <c r="A24" s="52" t="s">
        <v>24</v>
      </c>
      <c r="B24" s="47">
        <v>79.900000000000006</v>
      </c>
      <c r="C24" s="83">
        <v>134.24</v>
      </c>
      <c r="D24" s="47">
        <v>0</v>
      </c>
      <c r="E24" s="48">
        <v>316.86</v>
      </c>
      <c r="F24" s="49">
        <v>0</v>
      </c>
      <c r="G24" s="92">
        <v>763.2</v>
      </c>
      <c r="H24" s="49">
        <v>126.92</v>
      </c>
      <c r="I24" s="50">
        <v>511.6</v>
      </c>
      <c r="J24" s="93" t="s">
        <v>18</v>
      </c>
      <c r="K24" s="54">
        <f t="shared" ref="K24:K36" si="2">+((I24*100/G24)-100)</f>
        <v>-32.966457023060798</v>
      </c>
      <c r="L24" s="94">
        <f t="shared" ref="L24:M36" si="3">+((H24*100/B24)-100)</f>
        <v>58.848560700876078</v>
      </c>
      <c r="M24" s="56">
        <f t="shared" si="3"/>
        <v>281.10846245530388</v>
      </c>
      <c r="O24" s="14"/>
      <c r="P24" s="51"/>
      <c r="Q24" s="51"/>
    </row>
    <row r="25" spans="1:19" x14ac:dyDescent="0.25">
      <c r="A25" s="52" t="s">
        <v>25</v>
      </c>
      <c r="B25" s="47">
        <v>90.426000000000002</v>
      </c>
      <c r="C25" s="83">
        <v>78.319999999999993</v>
      </c>
      <c r="D25" s="47">
        <v>251.32</v>
      </c>
      <c r="E25" s="48">
        <v>47.875</v>
      </c>
      <c r="F25" s="49">
        <v>238.79499999999999</v>
      </c>
      <c r="G25" s="92">
        <v>0</v>
      </c>
      <c r="H25" s="49">
        <v>210.35599999999999</v>
      </c>
      <c r="I25" s="50">
        <v>26.94</v>
      </c>
      <c r="J25" s="94">
        <f t="shared" ref="J25:J28" si="4">+((H25*100/F25)-100)</f>
        <v>-11.909378337067366</v>
      </c>
      <c r="K25" s="54" t="s">
        <v>18</v>
      </c>
      <c r="L25" s="94">
        <f t="shared" si="3"/>
        <v>132.62778404441198</v>
      </c>
      <c r="M25" s="56">
        <f t="shared" si="3"/>
        <v>-65.602655771195089</v>
      </c>
      <c r="O25" s="14"/>
      <c r="P25" s="51"/>
      <c r="Q25" s="51"/>
    </row>
    <row r="26" spans="1:19" x14ac:dyDescent="0.25">
      <c r="A26" s="52" t="s">
        <v>26</v>
      </c>
      <c r="B26" s="47">
        <v>284.66300000000001</v>
      </c>
      <c r="C26" s="83">
        <v>0</v>
      </c>
      <c r="D26" s="47">
        <v>294.28300000000002</v>
      </c>
      <c r="E26" s="48">
        <v>0</v>
      </c>
      <c r="F26" s="49">
        <v>623.35</v>
      </c>
      <c r="G26" s="92">
        <v>46</v>
      </c>
      <c r="H26" s="49">
        <v>435.74299999999999</v>
      </c>
      <c r="I26" s="50">
        <v>0</v>
      </c>
      <c r="J26" s="94">
        <f t="shared" si="4"/>
        <v>-30.096574957888819</v>
      </c>
      <c r="K26" s="54" t="s">
        <v>18</v>
      </c>
      <c r="L26" s="94">
        <f t="shared" si="3"/>
        <v>53.073283145333249</v>
      </c>
      <c r="M26" s="56" t="s">
        <v>18</v>
      </c>
      <c r="O26" s="14"/>
      <c r="P26" s="51"/>
      <c r="Q26" s="51"/>
    </row>
    <row r="27" spans="1:19" x14ac:dyDescent="0.25">
      <c r="A27" s="52" t="s">
        <v>27</v>
      </c>
      <c r="B27" s="47">
        <v>312.84100000000001</v>
      </c>
      <c r="C27" s="48">
        <v>0</v>
      </c>
      <c r="D27" s="47">
        <v>315.35599999999999</v>
      </c>
      <c r="E27" s="48">
        <v>1951.88</v>
      </c>
      <c r="F27" s="49">
        <v>678.53</v>
      </c>
      <c r="G27" s="92">
        <v>182.25</v>
      </c>
      <c r="H27" s="49">
        <v>0</v>
      </c>
      <c r="I27" s="50">
        <v>0</v>
      </c>
      <c r="J27" s="94" t="s">
        <v>18</v>
      </c>
      <c r="K27" s="54" t="s">
        <v>18</v>
      </c>
      <c r="L27" s="94" t="s">
        <v>18</v>
      </c>
      <c r="M27" s="56" t="s">
        <v>18</v>
      </c>
      <c r="O27" s="14"/>
      <c r="P27" s="51"/>
      <c r="Q27" s="51"/>
    </row>
    <row r="28" spans="1:19" x14ac:dyDescent="0.25">
      <c r="A28" s="95" t="s">
        <v>28</v>
      </c>
      <c r="B28" s="47">
        <v>0</v>
      </c>
      <c r="C28" s="48">
        <v>0</v>
      </c>
      <c r="D28" s="47">
        <v>0</v>
      </c>
      <c r="E28" s="48">
        <v>3</v>
      </c>
      <c r="F28" s="49">
        <v>0</v>
      </c>
      <c r="G28" s="92">
        <v>0</v>
      </c>
      <c r="H28" s="49">
        <v>0</v>
      </c>
      <c r="I28" s="50">
        <v>7</v>
      </c>
      <c r="J28" s="94" t="s">
        <v>18</v>
      </c>
      <c r="K28" s="54" t="s">
        <v>18</v>
      </c>
      <c r="L28" s="94" t="s">
        <v>18</v>
      </c>
      <c r="M28" s="56" t="s">
        <v>18</v>
      </c>
      <c r="O28" s="14"/>
      <c r="P28" s="51"/>
      <c r="Q28" s="51"/>
    </row>
    <row r="29" spans="1:19" s="1" customFormat="1" x14ac:dyDescent="0.25">
      <c r="A29" s="96" t="s">
        <v>29</v>
      </c>
      <c r="B29" s="97">
        <v>12216.627</v>
      </c>
      <c r="C29" s="98">
        <v>41253.353000000003</v>
      </c>
      <c r="D29" s="99">
        <v>17054.192999999999</v>
      </c>
      <c r="E29" s="100">
        <v>61545.074000000001</v>
      </c>
      <c r="F29" s="101">
        <v>32436.243000000002</v>
      </c>
      <c r="G29" s="101">
        <v>34158.85</v>
      </c>
      <c r="H29" s="101">
        <v>14231.513000000001</v>
      </c>
      <c r="I29" s="101">
        <v>5146.9889999999996</v>
      </c>
      <c r="J29" s="101">
        <f>+((H29*100/F29)-100)</f>
        <v>-56.124656607116925</v>
      </c>
      <c r="K29" s="101">
        <f>+((I29*100/G29)-100)</f>
        <v>-84.932194731380008</v>
      </c>
      <c r="L29" s="101">
        <f>+((H29*100/B29)-100)</f>
        <v>16.492981245969119</v>
      </c>
      <c r="M29" s="99">
        <f>+((I29*100/C29)-100)</f>
        <v>-87.523465062342936</v>
      </c>
    </row>
    <row r="30" spans="1:19" s="1" customFormat="1" x14ac:dyDescent="0.25">
      <c r="A30" s="102" t="s">
        <v>30</v>
      </c>
      <c r="B30" s="103"/>
      <c r="C30" s="103"/>
      <c r="D30" s="103"/>
      <c r="E30" s="103"/>
      <c r="F30" s="103"/>
      <c r="G30" s="103"/>
      <c r="H30" s="103"/>
      <c r="I30" s="103"/>
      <c r="J30" s="102"/>
      <c r="K30" s="102"/>
      <c r="L30" s="102"/>
      <c r="M30" s="102"/>
    </row>
    <row r="31" spans="1:19" s="1" customFormat="1" ht="15" customHeight="1" x14ac:dyDescent="0.25">
      <c r="A31" s="104" t="s">
        <v>31</v>
      </c>
      <c r="B31" s="104"/>
      <c r="C31" s="104"/>
      <c r="D31" s="104"/>
      <c r="E31" s="104"/>
      <c r="F31" s="105"/>
      <c r="G31" s="105"/>
      <c r="H31" s="105"/>
      <c r="I31" s="105"/>
      <c r="K31" s="51"/>
      <c r="L31" s="51"/>
      <c r="M31" s="51"/>
    </row>
    <row r="32" spans="1:19" s="1" customFormat="1" x14ac:dyDescent="0.25">
      <c r="A32" s="104" t="s">
        <v>32</v>
      </c>
      <c r="B32" s="104"/>
      <c r="C32" s="104"/>
      <c r="D32" s="104"/>
      <c r="E32" s="104"/>
      <c r="F32" s="106"/>
      <c r="J32" s="107"/>
      <c r="K32" s="51"/>
      <c r="L32" s="51"/>
      <c r="M32" s="51"/>
    </row>
    <row r="33" spans="1:13" s="1" customFormat="1" ht="15" customHeight="1" x14ac:dyDescent="0.25">
      <c r="A33" s="108" t="s">
        <v>33</v>
      </c>
      <c r="B33" s="109"/>
      <c r="C33" s="109"/>
      <c r="D33" s="109"/>
      <c r="E33" s="109"/>
      <c r="F33" s="109"/>
      <c r="G33" s="109"/>
      <c r="H33" s="109"/>
      <c r="I33" s="109"/>
      <c r="J33" s="110"/>
      <c r="K33" s="107" t="s">
        <v>34</v>
      </c>
      <c r="L33" s="102"/>
      <c r="M33" s="102"/>
    </row>
    <row r="34" spans="1:13" s="1" customFormat="1" x14ac:dyDescent="0.25">
      <c r="B34" s="51"/>
      <c r="C34" s="51"/>
    </row>
    <row r="35" spans="1:13" s="1" customFormat="1" x14ac:dyDescent="0.25">
      <c r="J35" s="107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16_18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2022-05-11T11:00:17Z</dcterms:created>
  <dcterms:modified xsi:type="dcterms:W3CDTF">2022-05-11T11:05:02Z</dcterms:modified>
</cp:coreProperties>
</file>