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birželi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<sst xmlns="http://schemas.openxmlformats.org/spreadsheetml/2006/main" count="42" uniqueCount="39">
  <si>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</si>
  <si>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</si>
  <si>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</si>
  <si>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</si>
  <si>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</si>
  <si>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</si>
  <si>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</si>
  <si>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</si>
  <si>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</si>
  <si>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</si>
  <si>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</si>
  <si>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</si>
  <si>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</si>
  <si>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Įmonių</t>
  </si>
  <si>
    <t>13. Mišiniai, naudojami galvijams šerti (išskyrus premiksus)</t>
  </si>
  <si>
    <t>10.91.10.35.00</t>
  </si>
  <si>
    <t>10.91.10.37.00</t>
  </si>
  <si>
    <t>3. Mišiniai, naudojami ūkio gyvuliams, kiaulėms šerti (išskyrus premiksus)</t>
  </si>
  <si>
    <t>10.91.10.33.00</t>
  </si>
  <si>
    <t>4. Mišiniai, naudojami galvijams šerti (išskyrus premiksus)</t>
  </si>
  <si>
    <t>5. Mišiniai, naudojami naminiams paukščiams lesinti (išskyrus premiksus)</t>
  </si>
  <si>
    <t>6. Kiti, niekur kitur nepriskirti, mišiniai, naudojami ūkio gyvūnams šerti (išskyrus premiksus)</t>
  </si>
  <si>
    <t>10.91.10.39.00</t>
  </si>
  <si>
    <t>Kombinuotųjų pašarų pavadinimas</t>
  </si>
  <si>
    <t>Gaminio PGPK kodas</t>
  </si>
  <si>
    <t>Pagaminta tūkst. t</t>
  </si>
  <si>
    <t>Atliktų pramoninių paslaugų</t>
  </si>
  <si>
    <t>vertė iš viso tūkst. Lt</t>
  </si>
  <si>
    <t>Atliktų pramoninių paslaugų vertė</t>
  </si>
  <si>
    <t>Lietuvos rinkai tūkst. Lt</t>
  </si>
  <si>
    <t>Kiti, niekur kitur nepriskirti mišiniai (išskyrus premiksus) ūkiniams gyvūnams šerti / 10.91.10.39.00</t>
  </si>
  <si>
    <t xml:space="preserve"> </t>
  </si>
  <si>
    <t>12. Mišiniai, naudojami ūkio gyvuliams, kiaulėms šerti (išskyrus premiksus)</t>
  </si>
  <si>
    <t>balandis</t>
  </si>
  <si>
    <t>gegužė</t>
  </si>
  <si>
    <t>birželis</t>
  </si>
  <si>
    <t>Kombinuotųjų pašarų ir premiksų gamyba Lietuvoje 2022 m. t (birželio mėn.)</t>
  </si>
  <si>
    <t xml:space="preserve">* lyginant 2022 m. birželio mėn. su 2022 m. gegužės mėn. </t>
  </si>
  <si>
    <t>**lyginant 2022 m. birželio mėn. su 2021 m. birželio mėn.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</si>
</sst>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10"/>
      <name val="Verdan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FF0000"/>
      <name val="Verdana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1D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424205"/>
      </left>
      <right>
        <color indexed="63"/>
      </right>
      <top>
        <color indexed="63"/>
      </top>
      <bottom style="thin">
        <color rgb="FF424205"/>
      </bottom>
    </border>
    <border>
      <left style="thin">
        <color rgb="FF424205"/>
      </left>
      <right style="thin">
        <color rgb="FF424205"/>
      </right>
      <top>
        <color indexed="63"/>
      </top>
      <bottom style="thin">
        <color rgb="FF424205"/>
      </bottom>
    </border>
    <border>
      <left style="thin">
        <color rgb="FF424205"/>
      </left>
      <right>
        <color indexed="63"/>
      </right>
      <top>
        <color indexed="63"/>
      </top>
      <bottom>
        <color indexed="63"/>
      </bottom>
    </border>
    <border>
      <left style="thin">
        <color rgb="FF424205"/>
      </left>
      <right style="thin">
        <color rgb="FF42420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424205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  <border>
      <left>
        <color indexed="63"/>
      </left>
      <right style="thin">
        <color rgb="FF424205"/>
      </right>
      <top style="thin">
        <color rgb="FF424205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 style="thin">
        <color rgb="FF424205"/>
      </bottom>
    </border>
    <border>
      <left style="thin">
        <color rgb="FF424205"/>
      </left>
      <right style="thin">
        <color rgb="FF424205"/>
      </right>
      <top style="thin">
        <color rgb="FF42420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/>
    </xf>
    <xf numFmtId="174" fontId="54" fillId="34" borderId="0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4" fillId="0" borderId="15" xfId="53" applyBorder="1" applyAlignment="1" applyProtection="1">
      <alignment horizontal="center" vertical="center" wrapText="1"/>
      <protection/>
    </xf>
    <xf numFmtId="0" fontId="44" fillId="0" borderId="0" xfId="53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57" fillId="0" borderId="0" xfId="0" applyFont="1" applyBorder="1" applyAlignment="1">
      <alignment horizontal="center"/>
    </xf>
    <xf numFmtId="0" fontId="58" fillId="33" borderId="0" xfId="0" applyFont="1" applyFill="1" applyBorder="1" applyAlignment="1">
      <alignment/>
    </xf>
    <xf numFmtId="4" fontId="52" fillId="33" borderId="16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/>
    </xf>
    <xf numFmtId="4" fontId="59" fillId="34" borderId="0" xfId="0" applyNumberFormat="1" applyFont="1" applyFill="1" applyBorder="1" applyAlignment="1">
      <alignment/>
    </xf>
    <xf numFmtId="174" fontId="3" fillId="34" borderId="18" xfId="0" applyNumberFormat="1" applyFont="1" applyFill="1" applyBorder="1" applyAlignment="1">
      <alignment horizontal="center" vertical="center"/>
    </xf>
    <xf numFmtId="174" fontId="3" fillId="34" borderId="19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174" fontId="5" fillId="33" borderId="20" xfId="0" applyNumberFormat="1" applyFont="1" applyFill="1" applyBorder="1" applyAlignment="1">
      <alignment horizontal="center" vertical="center"/>
    </xf>
    <xf numFmtId="174" fontId="5" fillId="33" borderId="21" xfId="0" applyNumberFormat="1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/>
    </xf>
    <xf numFmtId="0" fontId="32" fillId="0" borderId="0" xfId="0" applyFont="1" applyAlignment="1">
      <alignment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174" fontId="58" fillId="34" borderId="0" xfId="0" applyNumberFormat="1" applyFont="1" applyFill="1" applyBorder="1" applyAlignment="1">
      <alignment horizontal="center"/>
    </xf>
    <xf numFmtId="2" fontId="52" fillId="34" borderId="0" xfId="0" applyNumberFormat="1" applyFont="1" applyFill="1" applyBorder="1" applyAlignment="1">
      <alignment/>
    </xf>
    <xf numFmtId="1" fontId="52" fillId="33" borderId="23" xfId="0" applyNumberFormat="1" applyFont="1" applyFill="1" applyBorder="1" applyAlignment="1">
      <alignment horizontal="center"/>
    </xf>
    <xf numFmtId="4" fontId="3" fillId="34" borderId="24" xfId="0" applyNumberFormat="1" applyFont="1" applyFill="1" applyBorder="1" applyAlignment="1">
      <alignment horizontal="right" vertical="center"/>
    </xf>
    <xf numFmtId="4" fontId="3" fillId="34" borderId="25" xfId="0" applyNumberFormat="1" applyFont="1" applyFill="1" applyBorder="1" applyAlignment="1">
      <alignment horizontal="right" vertical="center"/>
    </xf>
    <xf numFmtId="0" fontId="55" fillId="0" borderId="26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2" fillId="33" borderId="23" xfId="0" applyFont="1" applyFill="1" applyBorder="1" applyAlignment="1">
      <alignment horizontal="center" vertical="center"/>
    </xf>
    <xf numFmtId="0" fontId="59" fillId="0" borderId="27" xfId="0" applyFont="1" applyBorder="1" applyAlignment="1">
      <alignment horizontal="center"/>
    </xf>
    <xf numFmtId="0" fontId="33" fillId="33" borderId="23" xfId="0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0" fontId="33" fillId="33" borderId="28" xfId="0" applyFont="1" applyFill="1" applyBorder="1" applyAlignment="1">
      <alignment horizontal="center"/>
    </xf>
    <xf numFmtId="0" fontId="55" fillId="35" borderId="29" xfId="0" applyFont="1" applyFill="1" applyBorder="1" applyAlignment="1">
      <alignment horizontal="center" vertical="center" wrapText="1"/>
    </xf>
    <xf numFmtId="0" fontId="55" fillId="35" borderId="30" xfId="0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1</xdr:col>
      <xdr:colOff>1552575</xdr:colOff>
      <xdr:row>38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0110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1457325</xdr:colOff>
      <xdr:row>38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0110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88342&amp;par1_in=&amp;par2_in=&amp;par3_in=" TargetMode="External" /><Relationship Id="rId2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88343&amp;par1_in=&amp;par2_in=&amp;par3_in=" TargetMode="External" /><Relationship Id="rId3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46&amp;par1_in=&amp;par2_in=&amp;par3_in=" TargetMode="External" /><Relationship Id="rId4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51&amp;par1_in=&amp;par2_in=&amp;par3_in=" TargetMode="External" /><Relationship Id="rId5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59&amp;par1_in=&amp;par2_in=&amp;par3_in=" TargetMode="External" /><Relationship Id="rId6" Type="http://schemas.openxmlformats.org/officeDocument/2006/relationships/hyperlink" Target="https://is.vic.lt/pls/vris/ataskAnalize.ataSuvestineRodytiPr?suv_id_in=782&amp;sekt_in=09&amp;metai_nuo_in=2018&amp;metai_iki_in=2020&amp;periodas_nuo_in=1&amp;periodas_iki_in=12&amp;rod_id_in=13965&amp;par1_in=&amp;par2_in=&amp;par3_in=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W93"/>
  <sheetViews>
    <sheetView tabSelected="1" zoomScale="110" zoomScaleNormal="110" zoomScalePageLayoutView="55" workbookViewId="0" topLeftCell="B1">
      <selection activeCell="C20" sqref="C20"/>
    </sheetView>
  </sheetViews>
  <sheetFormatPr defaultColWidth="9.140625" defaultRowHeight="15"/>
  <cols>
    <col min="1" max="1" width="7.28125" style="0" hidden="1" customWidth="1"/>
    <col min="2" max="2" width="24.57421875" style="14" customWidth="1"/>
    <col min="3" max="3" width="9.28125" style="0" customWidth="1"/>
    <col min="4" max="4" width="8.8515625" style="0" customWidth="1"/>
    <col min="5" max="5" width="10.00390625" style="0" customWidth="1"/>
    <col min="6" max="6" width="9.28125" style="0" customWidth="1"/>
    <col min="7" max="7" width="9.421875" style="0" customWidth="1"/>
    <col min="8" max="8" width="9.140625" style="0" customWidth="1"/>
    <col min="9" max="10" width="9.140625" style="15" customWidth="1"/>
  </cols>
  <sheetData>
    <row r="1" spans="2:46" ht="15">
      <c r="B1" s="42" t="s">
        <v>36</v>
      </c>
      <c r="C1" s="43"/>
      <c r="D1" s="43"/>
      <c r="E1" s="43"/>
      <c r="F1" s="43"/>
      <c r="G1" s="43"/>
      <c r="H1" s="16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</row>
    <row r="2" spans="2:46" ht="15">
      <c r="B2" s="19" t="s">
        <v>31</v>
      </c>
      <c r="C2" s="37">
        <v>2021</v>
      </c>
      <c r="D2" s="46">
        <v>2022</v>
      </c>
      <c r="E2" s="47"/>
      <c r="F2" s="48"/>
      <c r="G2" s="44" t="s">
        <v>12</v>
      </c>
      <c r="H2" s="4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46" ht="15" customHeight="1">
      <c r="A3" s="3"/>
      <c r="B3" s="19" t="s">
        <v>9</v>
      </c>
      <c r="C3" s="18" t="s">
        <v>35</v>
      </c>
      <c r="D3" s="18" t="s">
        <v>33</v>
      </c>
      <c r="E3" s="18" t="s">
        <v>34</v>
      </c>
      <c r="F3" s="18" t="s">
        <v>35</v>
      </c>
      <c r="G3" s="1" t="s">
        <v>0</v>
      </c>
      <c r="H3" s="2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</row>
    <row r="4" spans="1:46" ht="21.75" customHeight="1">
      <c r="A4" s="3"/>
      <c r="B4" s="20" t="s">
        <v>2</v>
      </c>
      <c r="C4" s="38">
        <v>503.99</v>
      </c>
      <c r="D4" s="39">
        <v>636.17</v>
      </c>
      <c r="E4" s="39">
        <v>625.57</v>
      </c>
      <c r="F4" s="39">
        <v>433.93</v>
      </c>
      <c r="G4" s="24">
        <f aca="true" t="shared" si="0" ref="G4:G12">100*(F4/E4)-100</f>
        <v>-30.634461371229435</v>
      </c>
      <c r="H4" s="25">
        <f aca="true" t="shared" si="1" ref="H4:H12">100*(F4/C4)-100</f>
        <v>-13.901069465664008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ht="37.5" customHeight="1">
      <c r="A5" s="3"/>
      <c r="B5" s="21" t="s">
        <v>3</v>
      </c>
      <c r="C5" s="38">
        <v>18275.78</v>
      </c>
      <c r="D5" s="39">
        <v>17715.110000000004</v>
      </c>
      <c r="E5" s="39">
        <v>19237.02</v>
      </c>
      <c r="F5" s="39">
        <v>18354.2</v>
      </c>
      <c r="G5" s="24">
        <f t="shared" si="0"/>
        <v>-4.589172335424095</v>
      </c>
      <c r="H5" s="25">
        <f t="shared" si="1"/>
        <v>0.429092492905923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</row>
    <row r="6" spans="1:46" ht="34.5" customHeight="1">
      <c r="A6" s="3"/>
      <c r="B6" s="20" t="s">
        <v>4</v>
      </c>
      <c r="C6" s="38">
        <v>27799.94</v>
      </c>
      <c r="D6" s="39">
        <v>27019.04</v>
      </c>
      <c r="E6" s="39">
        <v>27405.7</v>
      </c>
      <c r="F6" s="39">
        <v>24288.06</v>
      </c>
      <c r="G6" s="24">
        <f t="shared" si="0"/>
        <v>-11.375881659654738</v>
      </c>
      <c r="H6" s="25">
        <f t="shared" si="1"/>
        <v>-12.632689135300282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7" spans="1:46" ht="36" customHeight="1">
      <c r="A7" s="3"/>
      <c r="B7" s="21" t="s">
        <v>5</v>
      </c>
      <c r="C7" s="38">
        <v>28565.809999999998</v>
      </c>
      <c r="D7" s="39">
        <v>24614.28</v>
      </c>
      <c r="E7" s="39">
        <v>25171.93</v>
      </c>
      <c r="F7" s="39">
        <v>24921.74</v>
      </c>
      <c r="G7" s="24">
        <f t="shared" si="0"/>
        <v>-0.9939245818655849</v>
      </c>
      <c r="H7" s="25">
        <f t="shared" si="1"/>
        <v>-12.756753615598498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</row>
    <row r="8" spans="1:46" ht="37.5" customHeight="1">
      <c r="A8" s="3"/>
      <c r="B8" s="21" t="s">
        <v>30</v>
      </c>
      <c r="C8" s="38">
        <v>6203.139999999999</v>
      </c>
      <c r="D8" s="39">
        <v>6516.7</v>
      </c>
      <c r="E8" s="39">
        <v>7032.41</v>
      </c>
      <c r="F8" s="39">
        <v>7472.62</v>
      </c>
      <c r="G8" s="24">
        <f t="shared" si="0"/>
        <v>6.259731727814511</v>
      </c>
      <c r="H8" s="25">
        <f t="shared" si="1"/>
        <v>20.46511927830099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</row>
    <row r="9" spans="1:46" ht="26.25" customHeight="1">
      <c r="A9" s="3"/>
      <c r="B9" s="21" t="s">
        <v>6</v>
      </c>
      <c r="C9" s="40">
        <v>1594.93</v>
      </c>
      <c r="D9" s="41">
        <v>2003.05</v>
      </c>
      <c r="E9" s="41">
        <v>1876.99</v>
      </c>
      <c r="F9" s="41">
        <v>1585.33</v>
      </c>
      <c r="G9" s="24">
        <f t="shared" si="0"/>
        <v>-15.538708250976299</v>
      </c>
      <c r="H9" s="25">
        <f t="shared" si="1"/>
        <v>-0.6019072937370424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</row>
    <row r="10" spans="1:46" ht="23.25" customHeight="1">
      <c r="A10" s="3"/>
      <c r="B10" s="21" t="s">
        <v>7</v>
      </c>
      <c r="C10" s="38">
        <v>9661.5</v>
      </c>
      <c r="D10" s="39">
        <v>9315.94</v>
      </c>
      <c r="E10" s="39">
        <v>10244.09</v>
      </c>
      <c r="F10" s="39">
        <v>9935.35</v>
      </c>
      <c r="G10" s="24">
        <f t="shared" si="0"/>
        <v>-3.013835294301387</v>
      </c>
      <c r="H10" s="25">
        <f t="shared" si="1"/>
        <v>2.8344459969983973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</row>
    <row r="11" spans="1:46" ht="45.75" customHeight="1">
      <c r="A11" s="3"/>
      <c r="B11" s="20" t="s">
        <v>8</v>
      </c>
      <c r="C11" s="38">
        <v>24.87</v>
      </c>
      <c r="D11" s="39">
        <v>14</v>
      </c>
      <c r="E11" s="39">
        <v>17.85</v>
      </c>
      <c r="F11" s="39">
        <v>7</v>
      </c>
      <c r="G11" s="24">
        <f t="shared" si="0"/>
        <v>-60.78431372549019</v>
      </c>
      <c r="H11" s="25">
        <f>100*(F11/C11)-100</f>
        <v>-71.85363892239647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</row>
    <row r="12" spans="1:46" ht="17.25" customHeight="1">
      <c r="A12" s="3"/>
      <c r="B12" s="17" t="s">
        <v>11</v>
      </c>
      <c r="C12" s="26">
        <f>SUM(C4:C11)</f>
        <v>92629.95999999998</v>
      </c>
      <c r="D12" s="26">
        <f>SUM(D4:D11)</f>
        <v>87834.29000000001</v>
      </c>
      <c r="E12" s="26">
        <f>SUM(E4:E11)</f>
        <v>91611.56000000001</v>
      </c>
      <c r="F12" s="26">
        <f>SUM(F4:F11)</f>
        <v>86998.23000000001</v>
      </c>
      <c r="G12" s="27">
        <f t="shared" si="0"/>
        <v>-5.035750946714586</v>
      </c>
      <c r="H12" s="28">
        <f t="shared" si="1"/>
        <v>-6.0798147813083006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</row>
    <row r="13" spans="2:8" s="3" customFormat="1" ht="11.25" customHeight="1">
      <c r="B13" s="33" t="s">
        <v>37</v>
      </c>
      <c r="C13" s="34"/>
      <c r="D13" s="35"/>
      <c r="E13" s="6"/>
      <c r="F13" s="4" t="s">
        <v>10</v>
      </c>
      <c r="G13" s="22"/>
      <c r="H13" s="22"/>
    </row>
    <row r="14" spans="2:8" s="3" customFormat="1" ht="13.5" customHeight="1">
      <c r="B14" s="33" t="s">
        <v>38</v>
      </c>
      <c r="C14" s="34"/>
      <c r="D14" s="36"/>
      <c r="E14" s="5"/>
      <c r="F14" s="23"/>
      <c r="G14" s="22"/>
      <c r="H14" s="22"/>
    </row>
    <row r="15" spans="2:8" s="3" customFormat="1" ht="13.5" customHeight="1">
      <c r="B15" s="33"/>
      <c r="C15" s="34"/>
      <c r="D15" s="36"/>
      <c r="E15" s="5"/>
      <c r="F15" s="23"/>
      <c r="G15" s="22"/>
      <c r="H15" s="22"/>
    </row>
    <row r="16" s="3" customFormat="1" ht="13.5" customHeight="1"/>
    <row r="17" s="3" customFormat="1" ht="13.5" customHeight="1"/>
    <row r="18" s="3" customFormat="1" ht="13.5" customHeight="1"/>
    <row r="19" s="3" customFormat="1" ht="13.5" customHeight="1"/>
    <row r="20" s="3" customFormat="1" ht="13.5" customHeight="1"/>
    <row r="21" spans="1:49" s="32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1:49" s="32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</row>
    <row r="23" spans="2:49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22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ht="1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ht="24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2:49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2:49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2:49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2:49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2:49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2:49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2:49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2:49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2:49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2:49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2:49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2:49" ht="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2:49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2:49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2:49" ht="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2:49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2:49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2:49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2:49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2:49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2:49" ht="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2:49" ht="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2:49" ht="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2:49" ht="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2:49" ht="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2:49" ht="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2:49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2:49" ht="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2:49" ht="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2:49" ht="15">
      <c r="B92" s="15"/>
      <c r="C92" s="3"/>
      <c r="D92" s="3"/>
      <c r="E92" s="3"/>
      <c r="F92" s="3"/>
      <c r="G92" s="3"/>
      <c r="H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2:49" ht="15">
      <c r="B93" s="15"/>
      <c r="C93" s="3"/>
      <c r="D93" s="3"/>
      <c r="E93" s="3"/>
      <c r="F93" s="3"/>
      <c r="G93" s="3"/>
      <c r="H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</sheetData>
  <sheetProtection/>
  <mergeCells count="3">
    <mergeCell ref="B1:G1"/>
    <mergeCell ref="G2:H2"/>
    <mergeCell ref="D2:F2"/>
  </mergeCells>
  <printOptions/>
  <pageMargins left="0.25" right="0.25" top="0.75" bottom="0.75" header="0.3" footer="0.3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22">
      <selection activeCell="Q51" sqref="Q51"/>
    </sheetView>
  </sheetViews>
  <sheetFormatPr defaultColWidth="9.140625" defaultRowHeight="15"/>
  <cols>
    <col min="1" max="2" width="9.140625" style="0" customWidth="1"/>
  </cols>
  <sheetData>
    <row r="2" spans="2:7" ht="45">
      <c r="B2" s="49" t="s">
        <v>23</v>
      </c>
      <c r="C2" s="51" t="s">
        <v>24</v>
      </c>
      <c r="D2" s="51" t="s">
        <v>25</v>
      </c>
      <c r="E2" s="29" t="s">
        <v>26</v>
      </c>
      <c r="F2" s="29" t="s">
        <v>28</v>
      </c>
      <c r="G2" s="51" t="s">
        <v>13</v>
      </c>
    </row>
    <row r="3" spans="2:7" ht="33.75">
      <c r="B3" s="50"/>
      <c r="C3" s="52"/>
      <c r="D3" s="52"/>
      <c r="E3" s="30" t="s">
        <v>27</v>
      </c>
      <c r="F3" s="30" t="s">
        <v>29</v>
      </c>
      <c r="G3" s="52"/>
    </row>
    <row r="4" spans="2:7" ht="165">
      <c r="B4" s="12" t="s">
        <v>32</v>
      </c>
      <c r="C4" s="7" t="s">
        <v>18</v>
      </c>
      <c r="D4" s="7">
        <v>0.198</v>
      </c>
      <c r="E4" s="7">
        <v>1.976</v>
      </c>
      <c r="F4" s="7">
        <v>1.976</v>
      </c>
      <c r="G4" s="11">
        <v>1</v>
      </c>
    </row>
    <row r="5" spans="2:7" ht="135">
      <c r="B5" s="12" t="s">
        <v>14</v>
      </c>
      <c r="C5" s="7" t="s">
        <v>15</v>
      </c>
      <c r="D5" s="7">
        <v>28.699</v>
      </c>
      <c r="E5" s="7">
        <v>186.002</v>
      </c>
      <c r="F5" s="7">
        <v>185.002</v>
      </c>
      <c r="G5" s="11">
        <v>2</v>
      </c>
    </row>
    <row r="6" spans="2:7" ht="165">
      <c r="B6" s="12" t="s">
        <v>17</v>
      </c>
      <c r="C6" s="7" t="s">
        <v>18</v>
      </c>
      <c r="D6" s="7">
        <v>25.411</v>
      </c>
      <c r="E6" s="7">
        <v>2655.96</v>
      </c>
      <c r="F6" s="7">
        <v>2655.959</v>
      </c>
      <c r="G6" s="8">
        <v>3</v>
      </c>
    </row>
    <row r="7" spans="2:7" ht="135">
      <c r="B7" s="12" t="s">
        <v>19</v>
      </c>
      <c r="C7" s="7" t="s">
        <v>15</v>
      </c>
      <c r="D7" s="7">
        <v>361.488</v>
      </c>
      <c r="E7" s="7">
        <v>3937.521</v>
      </c>
      <c r="F7" s="7">
        <v>3813.701</v>
      </c>
      <c r="G7" s="8">
        <v>5</v>
      </c>
    </row>
    <row r="8" spans="2:7" ht="180">
      <c r="B8" s="12" t="s">
        <v>20</v>
      </c>
      <c r="C8" s="7" t="s">
        <v>16</v>
      </c>
      <c r="D8" s="7">
        <v>452.986</v>
      </c>
      <c r="E8" s="7">
        <v>1549.722</v>
      </c>
      <c r="F8" s="7">
        <v>1543.664</v>
      </c>
      <c r="G8" s="11">
        <v>2</v>
      </c>
    </row>
    <row r="9" spans="2:7" ht="195">
      <c r="B9" s="13" t="s">
        <v>21</v>
      </c>
      <c r="C9" s="9" t="s">
        <v>22</v>
      </c>
      <c r="D9" s="9">
        <v>105.36</v>
      </c>
      <c r="E9" s="9">
        <v>5008.822</v>
      </c>
      <c r="F9" s="9">
        <v>4806.047</v>
      </c>
      <c r="G9" s="10">
        <v>3</v>
      </c>
    </row>
    <row r="10" spans="4:9" ht="15">
      <c r="D10">
        <f>SUM(D4:D9)</f>
        <v>974.1419999999999</v>
      </c>
      <c r="I10">
        <v>974142</v>
      </c>
    </row>
    <row r="11" ht="15">
      <c r="I11">
        <v>2050844</v>
      </c>
    </row>
    <row r="12" ht="15">
      <c r="I12">
        <f>I11+I10</f>
        <v>3024986</v>
      </c>
    </row>
  </sheetData>
  <sheetProtection/>
  <mergeCells count="4">
    <mergeCell ref="D2:D3"/>
    <mergeCell ref="G2:G3"/>
    <mergeCell ref="B2:B3"/>
    <mergeCell ref="C2:C3"/>
  </mergeCells>
  <hyperlinks>
    <hyperlink ref="B4" r:id="rId1" display="https://is.vic.lt/pls/vris/ataskAnalize.ataSuvestineRodytiPr?suv_id_in=782&amp;sekt_in=09&amp;metai_nuo_in=2018&amp;metai_iki_in=2020&amp;periodas_nuo_in=1&amp;periodas_iki_in=12&amp;rod_id_in=88342&amp;par1_in=&amp;par2_in=&amp;par3_in="/>
    <hyperlink ref="B5" r:id="rId2" display="https://is.vic.lt/pls/vris/ataskAnalize.ataSuvestineRodytiPr?suv_id_in=782&amp;sekt_in=09&amp;metai_nuo_in=2018&amp;metai_iki_in=2020&amp;periodas_nuo_in=1&amp;periodas_iki_in=12&amp;rod_id_in=88343&amp;par1_in=&amp;par2_in=&amp;par3_in="/>
    <hyperlink ref="B6" r:id="rId3" display="https://is.vic.lt/pls/vris/ataskAnalize.ataSuvestineRodytiPr?suv_id_in=782&amp;sekt_in=09&amp;metai_nuo_in=2018&amp;metai_iki_in=2020&amp;periodas_nuo_in=1&amp;periodas_iki_in=12&amp;rod_id_in=13946&amp;par1_in=&amp;par2_in=&amp;par3_in="/>
    <hyperlink ref="B7" r:id="rId4" display="https://is.vic.lt/pls/vris/ataskAnalize.ataSuvestineRodytiPr?suv_id_in=782&amp;sekt_in=09&amp;metai_nuo_in=2018&amp;metai_iki_in=2020&amp;periodas_nuo_in=1&amp;periodas_iki_in=12&amp;rod_id_in=13951&amp;par1_in=&amp;par2_in=&amp;par3_in="/>
    <hyperlink ref="B8" r:id="rId5" display="https://is.vic.lt/pls/vris/ataskAnalize.ataSuvestineRodytiPr?suv_id_in=782&amp;sekt_in=09&amp;metai_nuo_in=2018&amp;metai_iki_in=2020&amp;periodas_nuo_in=1&amp;periodas_iki_in=12&amp;rod_id_in=13959&amp;par1_in=&amp;par2_in=&amp;par3_in="/>
    <hyperlink ref="B9" r:id="rId6" display="https://is.vic.lt/pls/vris/ataskAnalize.ataSuvestineRodytiPr?suv_id_in=782&amp;sekt_in=09&amp;metai_nuo_in=2018&amp;metai_iki_in=2020&amp;periodas_nuo_in=1&amp;periodas_iki_in=12&amp;rod_id_in=13965&amp;par1_in=&amp;par2_in=&amp;par3_in="/>
  </hyperlinks>
  <printOptions/>
  <pageMargins left="0.7" right="0.7" top="0.75" bottom="0.75" header="0.3" footer="0.3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2022-07-22T05:42:39Z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