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liepa\"/>
    </mc:Choice>
  </mc:AlternateContent>
  <xr:revisionPtr revIDLastSave="0" documentId="8_{C9C2D3C5-2C2F-40EB-94C8-7381B02F4B53}" xr6:coauthVersionLast="47" xr6:coauthVersionMax="47" xr10:uidLastSave="{00000000-0000-0000-0000-000000000000}"/>
  <bookViews>
    <workbookView xWindow="-120" yWindow="-120" windowWidth="29040" windowHeight="17640" xr2:uid="{4829CF56-EED4-4DA7-9DE6-D4CE168F8102}"/>
  </bookViews>
  <sheets>
    <sheet name="27-29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2" i="1" l="1"/>
  <c r="L32" i="1"/>
  <c r="K32" i="1"/>
  <c r="J32" i="1"/>
  <c r="M29" i="1"/>
  <c r="L29" i="1"/>
  <c r="K29" i="1"/>
  <c r="L28" i="1"/>
  <c r="J28" i="1"/>
  <c r="M27" i="1"/>
  <c r="L27" i="1"/>
  <c r="K27" i="1"/>
  <c r="J27" i="1"/>
  <c r="M24" i="1"/>
  <c r="L24" i="1"/>
  <c r="K24" i="1"/>
  <c r="L23" i="1"/>
  <c r="J22" i="1"/>
  <c r="L21" i="1"/>
  <c r="M19" i="1"/>
  <c r="L19" i="1"/>
  <c r="J19" i="1"/>
  <c r="L18" i="1"/>
  <c r="M17" i="1"/>
  <c r="L17" i="1"/>
  <c r="J17" i="1"/>
  <c r="L16" i="1"/>
  <c r="L14" i="1"/>
  <c r="M13" i="1"/>
  <c r="L13" i="1"/>
  <c r="K13" i="1"/>
  <c r="J13" i="1"/>
  <c r="L12" i="1"/>
  <c r="M11" i="1"/>
  <c r="L11" i="1"/>
  <c r="K11" i="1"/>
  <c r="J11" i="1"/>
  <c r="M10" i="1"/>
  <c r="L10" i="1"/>
  <c r="K10" i="1"/>
  <c r="J10" i="1"/>
  <c r="L9" i="1"/>
  <c r="M8" i="1"/>
  <c r="L8" i="1"/>
  <c r="K8" i="1"/>
  <c r="J8" i="1"/>
</calcChain>
</file>

<file path=xl/sharedStrings.xml><?xml version="1.0" encoding="utf-8"?>
<sst xmlns="http://schemas.openxmlformats.org/spreadsheetml/2006/main" count="105" uniqueCount="38">
  <si>
    <t xml:space="preserve">Grūdų  ir aliejinių augalų sėklų  supirkimo kiekių suvestinė ataskaita (2022 m. 27– 29 sav.) pagal GS-1*, t </t>
  </si>
  <si>
    <t xml:space="preserve">                      Data
Grūdai</t>
  </si>
  <si>
    <t>Pokytis, %</t>
  </si>
  <si>
    <t>29  sav.  (07 19–25)</t>
  </si>
  <si>
    <t>27  sav.  (07 04– 10)</t>
  </si>
  <si>
    <t>28  sav.  (07 11– 17)</t>
  </si>
  <si>
    <t>29  sav.  (07 18– 24)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</si>
  <si>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</si>
  <si>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</si>
  <si>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</si>
  <si>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</si>
  <si>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</si>
  <si>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</si>
  <si>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>-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</si>
  <si>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</si>
  <si>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</si>
  <si>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</si>
  <si>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</si>
  <si>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</si>
  <si>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</si>
  <si>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</si>
  <si>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</si>
  <si>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</si>
  <si>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</si>
  <si>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</si>
  <si>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Javų mišiniai</t>
  </si>
  <si>
    <t>Kiti grūdai</t>
  </si>
  <si>
    <t>Žirniai</t>
  </si>
  <si>
    <t>Pupos</t>
  </si>
  <si>
    <t>Rapsai</t>
  </si>
  <si>
    <t>Linų sėmenys</t>
  </si>
  <si>
    <t>Garstyčios</t>
  </si>
  <si>
    <t>Iš viso</t>
  </si>
  <si>
    <t>* preliminarūs duomenys</t>
  </si>
  <si>
    <t>** lyginant 2022 m. 29 savaitę su   28 savaite</t>
  </si>
  <si>
    <t>*** lyginant 2022 m. 29 savaitę su 2021 m. 29 savaite</t>
  </si>
  <si>
    <t>Pastaba: grūdų bei aliejinių augalų sėklų 27 ir 28 savaičių supirkimo kiekiai patikslinti  2022-07-28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</si>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</sst>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7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2" fillId="2" borderId="5" xfId="0" applyNumberFormat="1" applyFont="1" applyFill="1" applyBorder="1" applyAlignment="1">
      <alignment horizontal="left" vertical="center" wrapText="1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2" fillId="2" borderId="11" xfId="0" applyNumberFormat="1" applyFont="1" applyFill="1" applyBorder="1" applyAlignment="1">
      <alignment horizontal="left" vertical="center" wrapText="1"/>
    </xf>
    <xf numFmtId="4" fontId="2" fillId="2" borderId="12" xfId="0" applyNumberFormat="1" applyFont="1" applyFill="1" applyBorder="1" applyAlignment="1">
      <alignment horizontal="center" vertical="top" wrapText="1"/>
    </xf>
    <xf numFmtId="4" fontId="2" fillId="2" borderId="10" xfId="0" applyNumberFormat="1" applyFont="1" applyFill="1" applyBorder="1" applyAlignment="1">
      <alignment horizontal="center" vertical="top" wrapText="1"/>
    </xf>
    <xf numFmtId="4" fontId="2" fillId="2" borderId="13" xfId="0" applyNumberFormat="1" applyFont="1" applyFill="1" applyBorder="1" applyAlignment="1">
      <alignment horizontal="center" vertical="top" wrapText="1"/>
    </xf>
    <xf numFmtId="4" fontId="2" fillId="2" borderId="14" xfId="0" applyNumberFormat="1" applyFont="1" applyFill="1" applyBorder="1" applyAlignment="1">
      <alignment horizontal="center" vertical="top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left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6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6" fillId="0" borderId="4" xfId="0" applyFont="1" applyBorder="1"/>
    <xf numFmtId="4" fontId="6" fillId="0" borderId="1" xfId="0" applyNumberFormat="1" applyFont="1" applyBorder="1"/>
    <xf numFmtId="0" fontId="6" fillId="0" borderId="1" xfId="0" applyFont="1" applyBorder="1"/>
    <xf numFmtId="4" fontId="2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2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2" fillId="0" borderId="40" xfId="0" applyNumberFormat="1" applyFont="1" applyBorder="1" applyAlignment="1">
      <alignment vertical="center"/>
    </xf>
    <xf numFmtId="4" fontId="8" fillId="0" borderId="41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3" fillId="0" borderId="42" xfId="0" applyNumberFormat="1" applyFont="1" applyBorder="1" applyAlignment="1">
      <alignment vertical="center"/>
    </xf>
    <xf numFmtId="4" fontId="4" fillId="0" borderId="43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4" fontId="4" fillId="0" borderId="46" xfId="0" applyNumberFormat="1" applyFont="1" applyBorder="1" applyAlignment="1">
      <alignment horizontal="center" vertical="center"/>
    </xf>
    <xf numFmtId="4" fontId="8" fillId="0" borderId="47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center" vertical="center"/>
    </xf>
    <xf numFmtId="4" fontId="5" fillId="0" borderId="42" xfId="0" applyNumberFormat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/>
    </xf>
    <xf numFmtId="4" fontId="6" fillId="0" borderId="4" xfId="0" applyNumberFormat="1" applyFont="1" applyBorder="1"/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8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8" fillId="0" borderId="61" xfId="0" applyNumberFormat="1" applyFont="1" applyBorder="1" applyAlignment="1">
      <alignment horizontal="center" vertical="center"/>
    </xf>
    <xf numFmtId="4" fontId="8" fillId="0" borderId="62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3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2" fillId="0" borderId="64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4" xfId="0" applyNumberFormat="1" applyFont="1" applyBorder="1" applyAlignment="1">
      <alignment horizontal="center" vertical="center"/>
    </xf>
    <xf numFmtId="4" fontId="8" fillId="0" borderId="65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66" xfId="0" applyNumberFormat="1" applyFont="1" applyBorder="1" applyAlignment="1">
      <alignment horizontal="center" vertical="center"/>
    </xf>
    <xf numFmtId="4" fontId="2" fillId="0" borderId="67" xfId="0" applyNumberFormat="1" applyFont="1" applyBorder="1" applyAlignment="1">
      <alignment vertical="center"/>
    </xf>
    <xf numFmtId="4" fontId="8" fillId="0" borderId="68" xfId="0" applyNumberFormat="1" applyFont="1" applyBorder="1" applyAlignment="1">
      <alignment horizontal="center" vertical="center"/>
    </xf>
    <xf numFmtId="4" fontId="9" fillId="0" borderId="69" xfId="0" applyNumberFormat="1" applyFont="1" applyBorder="1" applyAlignment="1">
      <alignment horizontal="center" vertical="center"/>
    </xf>
    <xf numFmtId="4" fontId="9" fillId="0" borderId="67" xfId="0" applyNumberFormat="1" applyFont="1" applyBorder="1" applyAlignment="1">
      <alignment horizontal="center" vertical="center"/>
    </xf>
    <xf numFmtId="4" fontId="9" fillId="0" borderId="70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vertical="center"/>
    </xf>
    <xf numFmtId="4" fontId="8" fillId="0" borderId="7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vertical="center"/>
    </xf>
    <xf numFmtId="4" fontId="3" fillId="3" borderId="72" xfId="0" applyNumberFormat="1" applyFont="1" applyFill="1" applyBorder="1" applyAlignment="1">
      <alignment vertical="center"/>
    </xf>
    <xf numFmtId="4" fontId="4" fillId="3" borderId="55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72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0B0A2849-B3AE-4983-8DCA-CC4C118EF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2FB65104-F678-4B1C-9347-F6583E2DC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2DC6FAD2-2D63-4572-A4E4-E46334041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4CD49B6F-5FBA-4D1A-AC02-CE20AF882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70085B7C-9C5D-4F09-9F58-0E7A8D8E8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B302B0A0-DC1A-426D-A884-FF71A33B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B5222461-7EA1-413A-BE3A-01F0A5CCE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82A2F7A2-19DD-4AEB-B4E0-A30B28A3F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AB3D26BB-79BB-4400-957B-978EE5CA2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9730E278-3679-488E-A03F-091428FD3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EBF630FA-AF7D-46E3-A28B-9A11695F6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AAADCFF3-9412-44AA-BB33-06CD16998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3BC9AD0F-8CE9-44BE-A4B3-5AAE18175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9912B8BB-CCB9-40E7-9812-D0DAB4EF0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129C3D51-3747-405C-8B81-69B61703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1A5A822A-BE38-4F3F-BA7E-F7EA4F671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236CF366-2DAB-4128-AB37-B97CF0A8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8E1F8466-50D1-49E4-B993-97F5E489C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2ECDCFB5-EAE0-4510-B5A3-FBA7A7E8F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22AD1453-8B14-4244-8B6D-832146259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21EF7291-D04D-4338-9A18-E377B8449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A9479FA8-8E61-4B2D-B994-CA533FB6A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19EB752B-5FC6-473C-AB56-A283C2C1A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67517D80-C9F2-4711-A14F-87AA69C5D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B4755364-F60C-4021-A5A0-D986092BC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1336537B-5BB9-4580-841F-94C47DA18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0B11E449-347E-47B0-B811-D6530FC32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027F97D9-E70D-4B5B-99CD-D830365AF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2F4FE9A5-48C1-4966-BF71-11DA19F9A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9DD0C497-6381-4488-A36A-02CFB32D3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DFB08E91-5CCD-495A-A0AC-5AF26878E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94C1CF40-CBD3-44AF-BCDF-DAC78C003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4235AB2F-3ECF-4CE4-BE15-D9172CC58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56B19476-08BF-4513-80CF-EBDBFBCA9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8BBDAC3F-AC54-4AD3-A3B7-078A04475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749A9D12-1DB3-4F71-91F1-F9D2E899A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7AD17539-08F3-405D-B59B-E4DBF7D32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4461A1A9-0175-4C55-A67C-9C810261F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C5A89E16-2C42-4166-865C-A31E86D30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B42940AB-E850-4C08-A7EA-3A9F60D0D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054BB319-E504-409B-9710-EC7B45BE4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0B676854-FC0D-4685-BBC4-7F37FE7FB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21C1F46B-6AEC-4426-BB19-976072DAE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133EF53B-2DB2-487F-9B4B-D31DBC21C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35015E10-9937-498E-B258-C2794F68A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A592A69F-B840-45FA-9D56-176D42082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DCA8463B-BFBF-443A-B628-2E60318AF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6BEF5B5F-1BF3-4B53-A7B0-5057DBB62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DACA19DF-C45F-4E1B-B063-EDF2FD7D5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F772BC21-0921-45F9-BAD4-88BF42AE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77361D1E-7FCA-4753-B2F8-F322B3CB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5262A5F4-9F72-4C46-AF5C-C364836F8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8CBC9053-ABE4-4817-B135-851ADA503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C0A44DF0-E72A-437C-8B09-17EDED480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6A0794C0-F337-44F1-A654-9186B740C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075E4CD2-7048-435B-9872-02CC8A292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305EEC73-6E36-4926-A221-A1183A57B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5DD5CE3B-2316-4BD5-B1CA-CDDA49EFE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A8A3684F-B034-4496-A458-5F7713FD6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EA768E4E-65AC-442A-82A9-8EB522D42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B473585F-3FCF-4999-8877-6C7C0516C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458F6136-E01C-4ECA-B402-8E1496688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CCA53C4E-9CFA-4376-83D3-0A292E440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0A706899-77C6-4461-8412-C7D953A42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B851915A-DA5A-4380-B794-276ED03F3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9F60DC76-24F6-4D91-BA7F-FEFC585A8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96A059E3-74BA-4C53-96A9-A5C56B636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C71E9638-4D8F-4388-82DF-05A0F0419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8010AD83-D54B-4177-B823-604A9D68B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FE65D25B-FF99-427A-8E16-EE4E33692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1AAB7625-4C70-43D8-8CA4-F10A770DA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8E25078C-914B-4AE6-95BC-55C93151B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2FB3B533-652B-42C8-AE3C-055988829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E05CF8E9-33A1-46E8-BE49-60461BAAF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E16C3421-2B0B-4190-8EAF-7F7936A0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D93A4FB0-E8F8-468E-A7E1-9E52BE4B1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326C783D-FD29-4774-B694-7220AED1F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FAD02854-03A9-4FBF-BA6C-982C8DF1D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6DF55B38-11AE-4CA8-9C7E-C35DA4170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E2C09F8F-B3FA-4359-A276-D41B21D0B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C5BD5E0A-A275-405F-B413-43E2ABB3B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D63EED9A-D686-439C-817F-9BB1A1616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3FA21C87-FAE1-4739-8659-E167B60E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A1E82614-A01E-4EA2-8E44-6107D80FB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1CF5AF0C-A7A9-4301-BF02-A5E31436A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FD4AA2ED-619B-42D7-AEE5-DF62C28B3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E8EBE169-EDC5-47B6-B3D4-7FE3CA183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FBE71B2A-61C8-444C-875B-5504D83D7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72785988-2E39-4738-BBCE-A50D703FD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FF73DB5B-BF2F-4D3D-96CA-A6C75CEA9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261B91AC-E263-4E82-A381-66A951218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C385EF08-3BFF-4051-8F4F-DC4A534D8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F4D806FF-5C48-43CF-AEA6-CB018D796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491CFAA8-39A2-4B33-AB23-CA35C7FFC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A1F4D0D7-7E4A-4331-A7AF-C3D090F4D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95648083-4C81-4A4D-B038-7573DE638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126B5353-4F6B-4CB0-A044-B5419C656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B9BCAC36-8EF7-45A7-BA6C-E16A1F237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0738DA5E-8DC6-42DF-A67B-FFE3166D6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7A46802B-BDB1-41BC-83B9-2D8825190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E53D6413-41A7-4DA6-997F-019B05F44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B69E8575-9B44-44D3-83F0-7CDF23903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544E1849-1F2F-4FA9-940A-DF1335FF7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A5A76060-1935-4F08-B0FC-6C6019C8B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E65EF3FA-637D-43F1-BD53-B3F7B2872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5E47DD97-BDE5-443C-B709-9030EC228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F19C8B8B-83D0-41F7-A229-DB617EDC6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F5BE3DAF-8D41-42CF-A569-BF43BB892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383DF478-FE38-4319-B5AC-1B7E6FFB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3A6F5807-D2C6-43BD-AFE3-F3996FE77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85A61A85-DBB5-42F8-B9F2-4E66A6A59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9EEE0438-EEDA-4954-863E-3638F51D0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FCF3B231-7DD4-4B76-85DA-BCB45EDC9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D77F3366-535A-41C2-BF82-2F89F5D3C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1AF05253-166D-405E-8A94-13FCC8AC3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0BBE8BD7-6190-462A-8927-12233F6CB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7D062233-04F1-4DE7-9A7B-EEC2CA57B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44633F91-D0BA-4A55-A882-A378553EE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41B6527A-8811-4AC3-B8E3-8C99B71C5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65F2A997-9CDE-4D63-80C1-D712C6654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6802D716-65A0-4C54-A38C-8105AFB1C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4FCDEF7F-A022-45FA-A8EC-ABC911C6E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586D7CF3-5B6C-48BA-90DB-0C8CCDF4C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E0F99E79-321D-44CE-942B-EF8FEED9D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714909DF-6A46-4EB6-B7C9-C71A7F22D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18AAAC96-7481-4153-8F65-8F45D5D65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5E31F440-A50E-4B8D-8A10-2B29F2B79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2C737947-300F-40C5-8FD0-26CB05B3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BF0AB272-80D0-4297-825C-7B79C35E8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296AA8B7-3F66-4641-8799-D31A7BA2A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D4D5AE7D-78DB-46DF-88B2-EB5EFFB0B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7984EEF2-F816-41F7-83AA-CA4D18E0B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96AF90A8-A599-44F9-9807-0C75DF1C3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3B98D130-E35B-408B-A41D-E7E81AA20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70F599DD-3307-48D1-8E16-1312ACD8D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7D27987A-2878-4482-88F7-2A651BC33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33D32C8F-D7A5-488A-BE7A-BFD781CD4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E274C87A-31A5-49F8-965B-8E552282C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1DA599BF-BBBB-4321-9313-CCF46A638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62D2EC4D-BF58-4D1F-993F-13E20A636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66E05F41-0909-4563-91E2-071E9A477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3AB214AA-BA8D-4940-B00D-C59AC9A38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D9255760-12BD-4728-ABD8-8656360A6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ED041A45-475B-4A14-A3FE-A58EB1A94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A00151ED-24E1-4831-A74D-97A8D58DC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4DF03E35-D004-4788-AB98-4A444B8A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543F28D4-AD1E-4535-B184-F054B58BF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833FDE05-0A59-4660-B2CC-E2E0CACCE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FA9798AA-748F-4F1E-901E-D817CD00A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7C9F28D1-8D21-49C3-9676-38F764811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3E174E9F-897D-40C5-9469-C8D3E3270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EBE840D7-BFDE-45D7-889A-01E7341F2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FB840DE3-6AEF-46DD-B1C9-C85AFEF4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70AA2EBD-044A-49F4-BBC8-530A8CCFD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FF76BE34-6044-4572-A79F-9C8A4E7DD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F753F86D-7848-4228-B4A2-5DD2D2290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9BFCEE5C-E8CA-47B2-9B98-9C7AEAAAB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88655D98-891F-48AA-979F-142E7C6CD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135D46EF-F9C6-4EC5-8BBF-A5C97176F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2CABB694-1A22-4A7F-828D-E1F1F519D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B9734C79-00F0-420E-9FE7-87C466E59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BAC29CF3-FB6F-44DC-B51A-7E4EED64A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7BA892FF-F9AA-4608-9CE2-605FD12E6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D1E2B8FB-729F-463E-BCA4-65F05CCFD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D38B2DA0-C24D-4953-B2BD-C71F0CE97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BB2550E3-E9BF-438E-943A-2E39B5EA5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970174C1-270D-4E8E-9CE3-39D8F1878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EA474A6D-155C-4127-B40D-076B92C67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7A18141D-4ECB-4661-959A-81251156E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42A0F373-AC51-4A07-99B6-CF9963629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B405AE48-4DF4-4DE4-96BD-0C7B47383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AF14F7E8-52EE-4E13-8C56-2545FA9E0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E19898D8-C807-4A94-ABBC-336B5040E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4AA7D926-985C-4D3F-92C2-DD7FE1352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5070B3A9-687B-4E7E-8829-5407EAD2C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F92D8C7F-BC1A-4781-B1FD-4879C3D84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350A1725-58A3-4C5F-8753-F2F9130E0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BCA4A578-4B9F-433D-B033-E785308F8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67BDBEEB-78AA-4762-8FCB-924BBD55B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E0F752D8-8D0D-415A-815B-45AFF5C8A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1179A403-FA4E-4449-BADB-760A1679D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0665CD26-BDF0-4A6C-BE35-DC1BB2BD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39B9305A-A444-4501-9294-1AE12681C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D9B708FF-C74F-411B-AD80-033FC6764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1BC7F562-22E7-4805-B6BF-593F9D38A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1103B9C0-10D6-4D6E-90E2-2DDCFA65A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A7CE5C43-3E19-45C7-82A2-025A1FA67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FCC2EED7-EDB2-41A2-954C-BCEB4CC3F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DD36870D-2874-4E85-8D92-978CFA580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674ED812-918B-4B50-AFFB-9D0757DEC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D5478430-7CAF-4B95-AD40-F8ED410AA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FA97D230-3899-4462-BFCB-521CAF062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107DAD50-AA6B-433D-9193-9D98E0ADD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7723683E-A77D-48CB-B67F-AD331F944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256B029C-A0AC-4D5B-8506-B82BD796D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2C6A5D5B-E955-423D-8174-E1BF88850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DE80B3BA-980B-4BE1-89C5-7E64E5A34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5B9ED3AC-0710-4835-A592-3BE1E72D5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591C4EFA-0A52-4730-BF90-8C33589E9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5DE62604-3373-4356-B9A7-959ECEB20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9CE5928B-E20F-4167-9103-81FE94DA5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266661D9-DFF5-45B1-9429-30D360FDD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7764112D-55DD-40F1-963B-64F6CF761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7DE652E3-3AF9-45B2-8E7E-925E368CF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F44169D6-CB50-4482-9960-FF0257994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FAA9E3C0-3188-4311-8686-97F048455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C9CAEEBF-C15E-4AB7-AF57-A73CBA74C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86FF15A4-DA63-4E70-9F76-39F697F94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95F75EDB-9725-45D6-BD22-76128AB9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A3E61C46-D0B5-4FA6-83B8-1659EB711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DEE12B3F-B7D0-4768-A24F-EDAE044EE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6C7E7CB1-5143-4F69-9E8C-29727DBB1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61401F85-EE39-429C-BAB8-0623331CB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DBCCA530-5DAF-4D75-BACD-0F94E13E4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5D7D7C27-E8AE-41B3-A491-9DE15AAC1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9AA2941C-4DFA-4B4C-8F37-43CA35333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9E70EBCA-3069-4B36-BF21-625970900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4BE80302-C707-4BAD-B42E-A29618421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93014230-8DDE-4C30-BBD6-23628C188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7309BA82-B7A9-46E2-A325-15B3716E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06316FF4-BF14-4457-BF3B-318657811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B1FE4A99-F319-4081-9F27-8CBEF32BC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8F6F73FE-5A3F-4530-AB8D-F03076577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7B337647-2154-4473-BD73-1224EB3FC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6EF1CBF9-5AB6-4A50-88E0-A71F9CB0A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7837F77E-3468-426B-B7C3-B4E892BA1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7A58340D-D90B-4EA1-8C15-4E1FCBBF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E4CB7258-CB84-46E4-8C29-6F383451A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DD929CC8-2D7F-47AA-90D5-DF656A596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D4387172-6B49-4269-A551-8A8AB6C2D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CAAC1DCE-3314-400F-8492-D037F1E89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0C5E418B-4C93-46BF-A569-125515C3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657DC771-EAEA-4ED4-8256-896BF5568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EDFC8739-7EBC-457D-A79A-F0F398A70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20A2AD60-7E6A-4445-B25C-6F540E469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D25E9021-C5F9-48DF-B25D-2A0534AD9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F5CE4CA5-72C9-4A46-9E86-69EDD0E9E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6CD7E8DE-D8EB-4931-B2F1-1B26E05E5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D2F85DD7-466E-44DE-86AA-98A382FE2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89449722-FF4F-4A9B-8C85-8B24496FE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8BA1BF43-AA35-426D-8483-42F809F87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9B90D7F9-FEF6-44E5-BD92-8D7B2B523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E8E307CF-1EE7-4A45-AB2F-1E94024B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C47F654C-3C2C-4C27-8C39-7FC5510B6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5CA7339F-45FF-487E-A713-9E3C7E15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A7C7F6CD-5FE9-41BB-9A8A-0D5C9A816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44ACFBE9-FC27-4579-A83B-FB7E26B01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515FF8F6-4824-45A1-A974-759EF5F26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28617413-105A-4E36-BBF6-A79420C5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2BC4D627-25FF-4776-B754-EDC68A175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B560FCC8-8522-4D87-94AC-3D47AC21F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CCFD6B48-DE8C-4C53-BC53-7C949B9EE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0FC23477-8B5F-40CA-B7F7-BD365EBC8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B63CE927-980D-41BA-AA39-556009A6C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41EFE1D0-8F2A-4420-8863-82E01C041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C36D825C-D3B3-495F-8DBF-B625E7085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2E78342B-24DD-48EC-8A71-D50897234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6AE3038E-19B2-4591-BE26-F0A8B912F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169F9047-A049-4663-81A5-23F0BAA5E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8B166BA2-BF34-44F5-845F-3B72318AE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6C143DC6-CFE8-4867-84B7-D5FB3EE79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0E12DBE5-65C8-45C4-AB15-5AC6F96C1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584053EF-90B2-4B55-81E5-D95554199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88FF019B-B3AB-45DB-BE26-6D1CFCEAB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BF3BCF9A-419F-4CB6-AF09-57C819BB8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A94775BC-6686-4012-9267-68168C21D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CC93BCF8-E9F4-47EA-B3D0-8DA3CD29F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B796CF24-52D8-445E-9847-766FD3470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EFDDAA02-50C8-4B13-96DC-17897D32D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0A175F70-0F61-48CE-ADCE-BADCB16D1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E4F52499-1046-415D-B6D0-11DA3B72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5A74E584-FA6B-4B43-8061-F15120620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1647288E-D0CD-4B70-B841-C19F3D6A5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E1E82359-45ED-4441-ABCD-F2ABE5FF2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C0476D76-E5BF-481D-9E78-7B8A46B76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EC9A12AA-C190-4342-B871-AB5440CF9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C07E8E67-80FB-4D5F-B7D3-7B317A41E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FE6853CE-6957-41CA-80B4-2823C7E6A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CA1DFB6B-42E5-4D29-9EA4-67FFDAB6B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C3FE64E0-6380-4420-95B1-EB0F9A222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EC7EED62-D38A-48CA-BBEC-115E510FB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766BFBA1-68D5-4505-89ED-BFE461255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D00B2F5B-D5D5-40F5-848D-7BE6591D0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C961DF9B-1BB5-4A75-9140-27CFFDDDB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C881FB38-B10C-4336-9D2A-F99B80804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F9FA6C1C-7D9C-44F1-B2D4-C4372D5B5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0E3449FC-A70E-4279-BE99-373CB8B80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151DBF5C-0A23-4561-B492-4D04CA68B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7D6B4ABA-8901-4A58-B415-B76FD7D0A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9C0315A2-F3AC-45BA-8CA7-0413ECF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21EA2491-D84D-4972-A115-CE1B39AEC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08D6D181-CCBE-4D70-AE76-B77026A7A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F4849F78-52B8-4B72-BE93-F002FA50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63E497D0-15C6-4E7A-B121-57B917D85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25ED9081-9394-40F4-B3ED-F17F090DC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E52AA2FF-5A00-4302-9F7C-AE96259D5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4CF87C39-F1C0-4601-B424-AD0ED99C6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3D4B7A6F-453D-447D-B0F7-8A660D51A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D47D54FB-E1AE-42BF-AC78-8F734C64C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97C3E74B-D305-43E1-A46C-9F8299ADD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F23441AE-1054-4F21-A556-1659CE9A5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389DDED5-B4A2-4A43-A9A5-E2F1ADB37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9CE284B0-16D0-4FA2-99CB-B3E9025C3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4E2C1CCB-92C1-4ED7-BDA8-FBBE5DE5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59DA728F-3A7B-4A9D-9C19-52A973489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A02870CE-E1C4-4ABB-BBB4-C361C2F78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CF4BA969-0ABC-445F-A362-9AE3DD7E3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DBB67307-3FE1-4A81-BCA5-351CD370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BD40FB0A-B478-4ABA-80D4-5B0B60EF2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DB8E3BD2-231C-4FC8-B86F-C42BEA028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85C74CC4-AF3F-40CD-BA79-CC2647965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092F59A1-192D-4A38-828C-7B13D18E9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A1A2C6D0-F348-40D6-85E2-D898CA1A6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3BD815B5-616F-4D4A-AAEA-B4E3E60E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96ABF563-34EF-4D8A-AD08-D1EC0AB36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F354614D-587D-4827-98C3-7F268CE6E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3E11E923-760E-4AA4-A7AF-51AD92066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4CD2F2A1-BDAA-457E-8CA8-77401ACB5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7589D58F-832B-4DD1-93B0-7B3B5DC95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12FCEAF8-629A-4B3A-A079-463B71B7E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D51843EE-EEF0-4E3C-BFDF-3C85E7940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3817F3A5-1A10-4906-8AA7-E92A04417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A3549C14-5214-4A5F-BA6B-B368D0B70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D7EA0FE9-4220-409A-996D-31CEFF165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9294EB6A-9F8E-4220-9239-111487CE9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E1DF8241-2A8D-4FA7-B899-341167FA6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0C509901-EE57-4132-AD27-CE43368B5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E1D7B61B-BC61-4ABA-991A-60824C0C9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4BEDFF1C-4BF7-46BA-BEA3-A847773A2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F676A6DB-F5CE-4203-8E59-D13AA2048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7D2C0B02-BEC2-4141-B50B-6EA205E75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A39F00F4-6C9E-44ED-BB4E-0829634A1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8A6AD3D7-2BB7-49EC-A4C5-ECED45A77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155331D6-4FFB-45D6-8CF4-4D6DFAD5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EEE2A712-6B3E-472F-898D-79044AE0F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6B802D9B-FD4B-43B7-9803-EE2F34D6A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DE1900F7-AC67-48B0-BED4-40388C3AB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5578664C-CE75-44FD-ADEC-D32CF456D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2B7CC4DC-AE71-4A54-A81E-E04F01027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1D3BACE5-7AD5-415E-8546-75CFD77A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8F808FE7-F348-4B82-A75E-83BD0498E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D2826FCA-CC8C-4B1A-B48C-D9A3B1C7A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CCD89022-43CB-4B7C-A93C-765043DC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31F1BEB3-6959-4EA1-A412-16DA9A5A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877E6507-B142-4EB4-8236-1A3E632C6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8A8786EB-EE9F-40F4-A9A7-6152A964D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610BCBE8-1157-406A-865C-369EEBB39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1B5FA926-A097-48E9-B59C-A6EC2B6FD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BE807A99-B687-4C3B-8FFD-46C1FDC7F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FFFA16F4-8F9D-4BD0-B804-1A4C445D8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A97CF15D-0B62-40DF-B1CE-ED964027A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8B54F061-BAEF-4195-8B87-4EE364DA3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70C68278-51C3-458C-A6F5-339C3C419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601C73C5-339E-42C9-AAFB-044AADA0D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2F563601-F7DD-4B5A-A0C7-3E4E6B94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367E191B-9811-4E49-852A-1C2FF3B99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A9137853-3E4F-4B59-874F-7AFAA6F1E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B5104CBB-A624-4851-B34D-BC13BC198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AB5FF508-EDB2-452B-A926-9582C8B2E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E18A8261-FB98-451D-ACCC-770D749CF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4C4765C2-4EBD-4437-A064-66F86531E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3DC4E1B3-9BDE-4EF7-8075-41834DD67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DCA998FA-637F-45B7-9DCC-80BAB92EA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A222E260-3E9B-4F82-BCC2-62C8CADA9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88ED53DA-C504-4A87-A363-482C4827B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425831EB-227B-4A23-A118-90E4F3097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C0ED503B-04C2-484F-A309-C9A6CDF25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7B5B699F-8DB9-4810-B4CE-CA4E34FC6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AEBDF0CD-B989-4D1C-A319-75CD1201F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EC2EB9C1-2FEE-4C8A-815F-3E8FB5063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70B7F28E-78C3-424C-BBF8-5D724EEFE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2E1E7C43-2038-4A88-8BE9-611F63442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49F1EF7F-B207-478E-B551-DEA77BEF4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88E5DAA5-4E47-4DC2-90E2-912583656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687C9742-858D-4CC5-BB0D-35E0F8740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228F48E2-CB46-4B6F-936E-AB645F913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DD90D273-1BC5-4D7D-8328-FB466779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C301AE24-B911-435E-88D4-40907C7C0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FA4EB10B-486C-4E9F-B563-04017EB9A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01305B92-D528-4697-8A0D-0959B5791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7187A95E-031A-46AB-A5FA-175F9215B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81934C85-DFF3-400E-8A15-7E6E22AE4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3F61CDBB-AD97-4229-9127-F4A9CE53C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3773B931-0A26-4E9A-ABBA-FEC9BCF62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C1AA7E8C-57BF-47A7-A8BC-3604DDCCC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D7598762-ED75-4F08-97E9-74C5DA8E8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59C7C1A8-CB7B-421B-9D47-A4F36B600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D35D0F80-41E9-49B0-AA50-2C22C1DA8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01DC9718-9240-4078-B8E8-4838DEA58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5B85E098-9458-4C94-98A4-55F30B0BA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93A4465E-EA4C-487A-92F2-24ED4C723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E68639E1-9460-4285-86F5-A451731C6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696771F7-7058-441F-BFF3-833B550C4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4F13F7F3-4A53-47D3-B06D-64DBDC2A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E174D6EE-3FC6-4F93-AA49-0ACAC745E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1E93BF42-7CBB-4BEA-B017-E55A8BF88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ECBB7BC3-99AE-4978-93B6-E04F189D2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C24A85FC-95B7-4AC7-84F7-106302CB9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E2052BDC-5E84-4FF2-B089-E95C02124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49C4F3F6-08F6-4E1B-943D-211F4DC64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136601C7-620E-451B-939B-B46712A2B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45E98FC1-6BC4-4B21-97EE-7D4DF9BC9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80998B88-3E0C-44A5-9367-2B3D8C772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7024880D-931D-4D00-9D69-BEE087E28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81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6E908-20B5-40D8-90B8-A431591BD2BA}">
  <dimension ref="A1:V59"/>
  <sheetViews>
    <sheetView showGridLines="0" tabSelected="1" workbookViewId="0">
      <selection activeCell="Q34" sqref="Q34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2021</v>
      </c>
      <c r="C4" s="8"/>
      <c r="D4" s="9">
        <v>2022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170641.02299999999</v>
      </c>
      <c r="C8" s="27">
        <v>5929.5129999999999</v>
      </c>
      <c r="D8" s="26">
        <v>1841.3150000000001</v>
      </c>
      <c r="E8" s="27">
        <v>27748.522000000001</v>
      </c>
      <c r="F8" s="28">
        <v>469.78500000000003</v>
      </c>
      <c r="G8" s="29">
        <v>3689.68</v>
      </c>
      <c r="H8" s="28">
        <v>2901.152</v>
      </c>
      <c r="I8" s="29">
        <v>5719.42</v>
      </c>
      <c r="J8" s="28">
        <f t="shared" ref="J8:K13" si="0">+((H8*100/F8)-100)</f>
        <v>517.54887874240342</v>
      </c>
      <c r="K8" s="30">
        <f t="shared" si="0"/>
        <v>55.011274690488079</v>
      </c>
      <c r="L8" s="28">
        <f t="shared" ref="L8:M23" si="1">+((H8*100/B8)-100)</f>
        <v>-98.299850792619779</v>
      </c>
      <c r="M8" s="31">
        <f t="shared" si="1"/>
        <v>-3.5431746249649763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11034.752999999999</v>
      </c>
      <c r="C9" s="36">
        <v>0</v>
      </c>
      <c r="D9" s="35">
        <v>0</v>
      </c>
      <c r="E9" s="36">
        <v>25000</v>
      </c>
      <c r="F9" s="37">
        <v>0</v>
      </c>
      <c r="G9" s="38">
        <v>365.96</v>
      </c>
      <c r="H9" s="37">
        <v>108.72</v>
      </c>
      <c r="I9" s="39">
        <v>0</v>
      </c>
      <c r="J9" s="40" t="s">
        <v>13</v>
      </c>
      <c r="K9" s="41" t="s">
        <v>13</v>
      </c>
      <c r="L9" s="40">
        <f>+((H9*100/B9)-100)</f>
        <v>-99.014749129409608</v>
      </c>
      <c r="M9" s="42" t="s">
        <v>13</v>
      </c>
      <c r="N9" s="43"/>
      <c r="O9" s="43"/>
      <c r="P9" s="44"/>
      <c r="Q9" s="44"/>
      <c r="R9" s="44"/>
      <c r="S9" s="45"/>
    </row>
    <row r="10" spans="1:22" x14ac:dyDescent="0.25">
      <c r="A10" s="46" t="s">
        <v>14</v>
      </c>
      <c r="B10" s="47">
        <v>45185.196000000004</v>
      </c>
      <c r="C10" s="48">
        <v>716.86199999999997</v>
      </c>
      <c r="D10" s="47">
        <v>2.544</v>
      </c>
      <c r="E10" s="48">
        <v>1124.98</v>
      </c>
      <c r="F10" s="49">
        <v>93.051000000000002</v>
      </c>
      <c r="G10" s="38">
        <v>531.12</v>
      </c>
      <c r="H10" s="49">
        <v>1204.2070000000001</v>
      </c>
      <c r="I10" s="50">
        <v>3475.18</v>
      </c>
      <c r="J10" s="40">
        <f>+((H10*100/F10)-100)</f>
        <v>1194.136548774328</v>
      </c>
      <c r="K10" s="41">
        <f t="shared" si="0"/>
        <v>554.31164331977709</v>
      </c>
      <c r="L10" s="40">
        <f t="shared" si="1"/>
        <v>-97.334952359175333</v>
      </c>
      <c r="M10" s="42">
        <f t="shared" si="1"/>
        <v>384.77670737185122</v>
      </c>
      <c r="N10" s="32"/>
      <c r="O10" s="32"/>
      <c r="P10" s="51"/>
      <c r="Q10" s="51"/>
    </row>
    <row r="11" spans="1:22" x14ac:dyDescent="0.25">
      <c r="A11" s="52" t="s">
        <v>15</v>
      </c>
      <c r="B11" s="47">
        <v>66820.949000000008</v>
      </c>
      <c r="C11" s="48">
        <v>3720.6819999999998</v>
      </c>
      <c r="D11" s="47">
        <v>1588.62</v>
      </c>
      <c r="E11" s="48">
        <v>400</v>
      </c>
      <c r="F11" s="49">
        <v>126.26</v>
      </c>
      <c r="G11" s="38">
        <v>1894.44</v>
      </c>
      <c r="H11" s="49">
        <v>956.82999999999993</v>
      </c>
      <c r="I11" s="50">
        <v>1094</v>
      </c>
      <c r="J11" s="53">
        <f t="shared" si="0"/>
        <v>657.82512276255341</v>
      </c>
      <c r="K11" s="54">
        <f t="shared" si="0"/>
        <v>-42.252063934460843</v>
      </c>
      <c r="L11" s="55">
        <f t="shared" si="1"/>
        <v>-98.568068825242221</v>
      </c>
      <c r="M11" s="56">
        <f t="shared" si="1"/>
        <v>-70.59678843824868</v>
      </c>
      <c r="O11" s="14"/>
      <c r="P11" s="51"/>
      <c r="Q11" s="51"/>
    </row>
    <row r="12" spans="1:22" x14ac:dyDescent="0.25">
      <c r="A12" s="52" t="s">
        <v>16</v>
      </c>
      <c r="B12" s="47">
        <v>25014.982</v>
      </c>
      <c r="C12" s="48">
        <v>305.89999999999998</v>
      </c>
      <c r="D12" s="47">
        <v>148.208</v>
      </c>
      <c r="E12" s="48">
        <v>24.141999999999999</v>
      </c>
      <c r="F12" s="49">
        <v>0</v>
      </c>
      <c r="G12" s="38">
        <v>105.56</v>
      </c>
      <c r="H12" s="49">
        <v>119.379</v>
      </c>
      <c r="I12" s="50">
        <v>0</v>
      </c>
      <c r="J12" s="53" t="s">
        <v>13</v>
      </c>
      <c r="K12" s="54" t="s">
        <v>13</v>
      </c>
      <c r="L12" s="55">
        <f t="shared" si="1"/>
        <v>-99.522769994397763</v>
      </c>
      <c r="M12" s="56" t="s">
        <v>13</v>
      </c>
      <c r="N12" s="32"/>
      <c r="O12" s="32"/>
      <c r="P12" s="51"/>
      <c r="Q12" s="51"/>
    </row>
    <row r="13" spans="1:22" x14ac:dyDescent="0.25">
      <c r="A13" s="57" t="s">
        <v>17</v>
      </c>
      <c r="B13" s="47">
        <v>22585.143</v>
      </c>
      <c r="C13" s="48">
        <v>1186.069</v>
      </c>
      <c r="D13" s="47">
        <v>101.943</v>
      </c>
      <c r="E13" s="48">
        <v>1199.4000000000001</v>
      </c>
      <c r="F13" s="49">
        <v>250.47399999999999</v>
      </c>
      <c r="G13" s="38">
        <v>792.6</v>
      </c>
      <c r="H13" s="49">
        <v>512.01599999999996</v>
      </c>
      <c r="I13" s="58">
        <v>1150.24</v>
      </c>
      <c r="J13" s="36">
        <f t="shared" si="0"/>
        <v>104.41882191365173</v>
      </c>
      <c r="K13" s="59">
        <f t="shared" si="0"/>
        <v>45.122382033812755</v>
      </c>
      <c r="L13" s="36">
        <f t="shared" si="1"/>
        <v>-97.73295214469087</v>
      </c>
      <c r="M13" s="60">
        <f t="shared" si="1"/>
        <v>-3.020819193487057</v>
      </c>
      <c r="N13" s="32"/>
    </row>
    <row r="14" spans="1:22" s="33" customFormat="1" x14ac:dyDescent="0.25">
      <c r="A14" s="61" t="s">
        <v>18</v>
      </c>
      <c r="B14" s="62">
        <v>2333.299</v>
      </c>
      <c r="C14" s="63">
        <v>0</v>
      </c>
      <c r="D14" s="62">
        <v>0</v>
      </c>
      <c r="E14" s="63">
        <v>0</v>
      </c>
      <c r="F14" s="64">
        <v>0</v>
      </c>
      <c r="G14" s="65">
        <v>0</v>
      </c>
      <c r="H14" s="64">
        <v>8.5399999999999991</v>
      </c>
      <c r="I14" s="66">
        <v>0</v>
      </c>
      <c r="J14" s="67" t="s">
        <v>13</v>
      </c>
      <c r="K14" s="68" t="s">
        <v>13</v>
      </c>
      <c r="L14" s="67">
        <f t="shared" si="1"/>
        <v>-99.633994614492181</v>
      </c>
      <c r="M14" s="69" t="s">
        <v>13</v>
      </c>
      <c r="N14" s="70"/>
      <c r="O14" s="70"/>
      <c r="P14" s="70"/>
      <c r="Q14" s="70"/>
      <c r="R14" s="70"/>
      <c r="S14" s="70"/>
    </row>
    <row r="15" spans="1:22" x14ac:dyDescent="0.25">
      <c r="A15" s="46" t="s">
        <v>14</v>
      </c>
      <c r="B15" s="71">
        <v>935.57799999999997</v>
      </c>
      <c r="C15" s="72">
        <v>0</v>
      </c>
      <c r="D15" s="71">
        <v>0</v>
      </c>
      <c r="E15" s="73">
        <v>0</v>
      </c>
      <c r="F15" s="74">
        <v>0</v>
      </c>
      <c r="G15" s="75">
        <v>0</v>
      </c>
      <c r="H15" s="74">
        <v>0</v>
      </c>
      <c r="I15" s="39">
        <v>0</v>
      </c>
      <c r="J15" s="40" t="s">
        <v>13</v>
      </c>
      <c r="K15" s="41" t="s">
        <v>13</v>
      </c>
      <c r="L15" s="76" t="s">
        <v>13</v>
      </c>
      <c r="M15" s="42" t="s">
        <v>13</v>
      </c>
      <c r="O15" s="14"/>
      <c r="P15" s="51"/>
      <c r="Q15" s="51"/>
    </row>
    <row r="16" spans="1:22" x14ac:dyDescent="0.25">
      <c r="A16" s="57" t="s">
        <v>15</v>
      </c>
      <c r="B16" s="77">
        <v>1397.721</v>
      </c>
      <c r="C16" s="78">
        <v>0</v>
      </c>
      <c r="D16" s="77">
        <v>0</v>
      </c>
      <c r="E16" s="79">
        <v>0</v>
      </c>
      <c r="F16" s="80">
        <v>0</v>
      </c>
      <c r="G16" s="81">
        <v>0</v>
      </c>
      <c r="H16" s="80">
        <v>8.5399999999999991</v>
      </c>
      <c r="I16" s="82">
        <v>0</v>
      </c>
      <c r="J16" s="36" t="s">
        <v>13</v>
      </c>
      <c r="K16" s="59" t="s">
        <v>13</v>
      </c>
      <c r="L16" s="36">
        <f t="shared" si="1"/>
        <v>-99.389005388056702</v>
      </c>
      <c r="M16" s="60" t="s">
        <v>13</v>
      </c>
      <c r="O16" s="14"/>
      <c r="P16" s="51"/>
      <c r="Q16" s="51"/>
    </row>
    <row r="17" spans="1:19" s="33" customFormat="1" x14ac:dyDescent="0.25">
      <c r="A17" s="61" t="s">
        <v>19</v>
      </c>
      <c r="B17" s="26">
        <v>26074.053</v>
      </c>
      <c r="C17" s="27">
        <v>1415.5</v>
      </c>
      <c r="D17" s="26">
        <v>225.48</v>
      </c>
      <c r="E17" s="27">
        <v>141.38</v>
      </c>
      <c r="F17" s="28">
        <v>746.61900000000003</v>
      </c>
      <c r="G17" s="29">
        <v>0</v>
      </c>
      <c r="H17" s="28">
        <v>23485.041000000001</v>
      </c>
      <c r="I17" s="39">
        <v>524.08000000000004</v>
      </c>
      <c r="J17" s="67">
        <f t="shared" ref="J17:K27" si="2">+((H17*100/F17)-100)</f>
        <v>3045.5187987447412</v>
      </c>
      <c r="K17" s="68" t="s">
        <v>13</v>
      </c>
      <c r="L17" s="67">
        <f t="shared" si="1"/>
        <v>-9.9294574571893293</v>
      </c>
      <c r="M17" s="69">
        <f t="shared" si="1"/>
        <v>-62.975626986930408</v>
      </c>
      <c r="N17" s="70"/>
      <c r="O17" s="70"/>
      <c r="P17" s="70"/>
      <c r="Q17" s="70"/>
      <c r="R17" s="70"/>
      <c r="S17" s="70"/>
    </row>
    <row r="18" spans="1:19" x14ac:dyDescent="0.25">
      <c r="A18" s="46" t="s">
        <v>14</v>
      </c>
      <c r="B18" s="35">
        <v>3371.3240000000001</v>
      </c>
      <c r="C18" s="36">
        <v>0</v>
      </c>
      <c r="D18" s="35">
        <v>0</v>
      </c>
      <c r="E18" s="36">
        <v>0</v>
      </c>
      <c r="F18" s="37">
        <v>0</v>
      </c>
      <c r="G18" s="38">
        <v>0</v>
      </c>
      <c r="H18" s="37">
        <v>2489.2219999999998</v>
      </c>
      <c r="I18" s="39">
        <v>0</v>
      </c>
      <c r="J18" s="40" t="s">
        <v>13</v>
      </c>
      <c r="K18" s="41" t="s">
        <v>13</v>
      </c>
      <c r="L18" s="40">
        <f t="shared" si="1"/>
        <v>-26.164853926825188</v>
      </c>
      <c r="M18" s="42" t="s">
        <v>13</v>
      </c>
      <c r="O18" s="14"/>
      <c r="P18" s="51"/>
      <c r="Q18" s="51"/>
    </row>
    <row r="19" spans="1:19" x14ac:dyDescent="0.25">
      <c r="A19" s="52" t="s">
        <v>15</v>
      </c>
      <c r="B19" s="47">
        <v>22479.925999999999</v>
      </c>
      <c r="C19" s="83">
        <v>1319.74</v>
      </c>
      <c r="D19" s="47">
        <v>17.2</v>
      </c>
      <c r="E19" s="48">
        <v>49.82</v>
      </c>
      <c r="F19" s="49">
        <v>198.64500000000001</v>
      </c>
      <c r="G19" s="38">
        <v>0</v>
      </c>
      <c r="H19" s="49">
        <v>20995.819</v>
      </c>
      <c r="I19" s="50">
        <v>524.08000000000004</v>
      </c>
      <c r="J19" s="53">
        <f t="shared" si="2"/>
        <v>10469.517984343929</v>
      </c>
      <c r="K19" s="54" t="s">
        <v>13</v>
      </c>
      <c r="L19" s="55">
        <f t="shared" si="1"/>
        <v>-6.6019211984950488</v>
      </c>
      <c r="M19" s="56">
        <f t="shared" si="1"/>
        <v>-60.289147862457753</v>
      </c>
      <c r="O19" s="14"/>
      <c r="P19" s="51"/>
      <c r="Q19" s="51"/>
    </row>
    <row r="20" spans="1:19" x14ac:dyDescent="0.25">
      <c r="A20" s="57" t="s">
        <v>20</v>
      </c>
      <c r="B20" s="77">
        <v>222.803</v>
      </c>
      <c r="C20" s="79">
        <v>95.76</v>
      </c>
      <c r="D20" s="47">
        <v>208.28</v>
      </c>
      <c r="E20" s="48">
        <v>91.56</v>
      </c>
      <c r="F20" s="49">
        <v>547.97400000000005</v>
      </c>
      <c r="G20" s="38">
        <v>0</v>
      </c>
      <c r="H20" s="49">
        <v>0</v>
      </c>
      <c r="I20" s="84">
        <v>0</v>
      </c>
      <c r="J20" s="85" t="s">
        <v>13</v>
      </c>
      <c r="K20" s="86" t="s">
        <v>13</v>
      </c>
      <c r="L20" s="87" t="s">
        <v>13</v>
      </c>
      <c r="M20" s="88" t="s">
        <v>13</v>
      </c>
      <c r="O20" s="14"/>
      <c r="P20" s="51"/>
      <c r="Q20" s="51"/>
    </row>
    <row r="21" spans="1:19" x14ac:dyDescent="0.25">
      <c r="A21" s="89" t="s">
        <v>21</v>
      </c>
      <c r="B21" s="35">
        <v>331.495</v>
      </c>
      <c r="C21" s="36">
        <v>0</v>
      </c>
      <c r="D21" s="71">
        <v>7.1</v>
      </c>
      <c r="E21" s="73">
        <v>48.506999999999998</v>
      </c>
      <c r="F21" s="74">
        <v>0</v>
      </c>
      <c r="G21" s="75">
        <v>25.16</v>
      </c>
      <c r="H21" s="74">
        <v>117.7</v>
      </c>
      <c r="I21" s="39">
        <v>0</v>
      </c>
      <c r="J21" s="90" t="s">
        <v>13</v>
      </c>
      <c r="K21" s="41" t="s">
        <v>13</v>
      </c>
      <c r="L21" s="91">
        <f t="shared" si="1"/>
        <v>-64.494185432661126</v>
      </c>
      <c r="M21" s="42" t="s">
        <v>13</v>
      </c>
      <c r="O21" s="14"/>
      <c r="P21" s="51"/>
      <c r="Q21" s="51"/>
    </row>
    <row r="22" spans="1:19" x14ac:dyDescent="0.25">
      <c r="A22" s="52" t="s">
        <v>22</v>
      </c>
      <c r="B22" s="47">
        <v>0</v>
      </c>
      <c r="C22" s="83">
        <v>0</v>
      </c>
      <c r="D22" s="47">
        <v>26.88</v>
      </c>
      <c r="E22" s="48">
        <v>0</v>
      </c>
      <c r="F22" s="49">
        <v>8</v>
      </c>
      <c r="G22" s="92">
        <v>0</v>
      </c>
      <c r="H22" s="49">
        <v>0.6</v>
      </c>
      <c r="I22" s="50">
        <v>0</v>
      </c>
      <c r="J22" s="93">
        <f>+((H22*100/F22)-100)</f>
        <v>-92.5</v>
      </c>
      <c r="K22" s="54" t="s">
        <v>13</v>
      </c>
      <c r="L22" s="94" t="s">
        <v>13</v>
      </c>
      <c r="M22" s="56" t="s">
        <v>13</v>
      </c>
      <c r="O22" s="14"/>
      <c r="P22" s="51"/>
      <c r="Q22" s="51"/>
    </row>
    <row r="23" spans="1:19" x14ac:dyDescent="0.25">
      <c r="A23" s="52" t="s">
        <v>23</v>
      </c>
      <c r="B23" s="47">
        <v>11700.77</v>
      </c>
      <c r="C23" s="83">
        <v>310.39999999999998</v>
      </c>
      <c r="D23" s="47">
        <v>0</v>
      </c>
      <c r="E23" s="48">
        <v>50.3</v>
      </c>
      <c r="F23" s="49">
        <v>0</v>
      </c>
      <c r="G23" s="92">
        <v>24.24</v>
      </c>
      <c r="H23" s="49">
        <v>61.171999999999997</v>
      </c>
      <c r="I23" s="50">
        <v>0</v>
      </c>
      <c r="J23" s="93" t="s">
        <v>13</v>
      </c>
      <c r="K23" s="54" t="s">
        <v>13</v>
      </c>
      <c r="L23" s="94">
        <f t="shared" si="1"/>
        <v>-99.477196799868722</v>
      </c>
      <c r="M23" s="56" t="s">
        <v>13</v>
      </c>
      <c r="O23" s="14"/>
      <c r="P23" s="51"/>
      <c r="Q23" s="51"/>
    </row>
    <row r="24" spans="1:19" x14ac:dyDescent="0.25">
      <c r="A24" s="52" t="s">
        <v>24</v>
      </c>
      <c r="B24" s="47">
        <v>156.69999999999999</v>
      </c>
      <c r="C24" s="83">
        <v>51.64</v>
      </c>
      <c r="D24" s="47">
        <v>263.18</v>
      </c>
      <c r="E24" s="48">
        <v>671.28</v>
      </c>
      <c r="F24" s="49">
        <v>0</v>
      </c>
      <c r="G24" s="92">
        <v>737.34</v>
      </c>
      <c r="H24" s="49">
        <v>26.84</v>
      </c>
      <c r="I24" s="50">
        <v>1321.72</v>
      </c>
      <c r="J24" s="93" t="s">
        <v>13</v>
      </c>
      <c r="K24" s="54">
        <f t="shared" si="2"/>
        <v>79.255160441587321</v>
      </c>
      <c r="L24" s="94">
        <f t="shared" ref="L24:M29" si="3">+((H24*100/B24)-100)</f>
        <v>-82.871729419272498</v>
      </c>
      <c r="M24" s="56">
        <f t="shared" si="3"/>
        <v>2459.4887683965917</v>
      </c>
      <c r="O24" s="14"/>
      <c r="P24" s="51"/>
      <c r="Q24" s="51"/>
    </row>
    <row r="25" spans="1:19" x14ac:dyDescent="0.25">
      <c r="A25" s="52" t="s">
        <v>25</v>
      </c>
      <c r="B25" s="47">
        <v>26.96</v>
      </c>
      <c r="C25" s="83">
        <v>0</v>
      </c>
      <c r="D25" s="47">
        <v>0</v>
      </c>
      <c r="E25" s="48">
        <v>0</v>
      </c>
      <c r="F25" s="49">
        <v>0</v>
      </c>
      <c r="G25" s="92">
        <v>0</v>
      </c>
      <c r="H25" s="49">
        <v>0</v>
      </c>
      <c r="I25" s="50">
        <v>0</v>
      </c>
      <c r="J25" s="93" t="s">
        <v>13</v>
      </c>
      <c r="K25" s="54" t="s">
        <v>13</v>
      </c>
      <c r="L25" s="94" t="s">
        <v>13</v>
      </c>
      <c r="M25" s="56" t="s">
        <v>13</v>
      </c>
      <c r="O25" s="14"/>
      <c r="P25" s="51"/>
      <c r="Q25" s="51"/>
    </row>
    <row r="26" spans="1:19" x14ac:dyDescent="0.25">
      <c r="A26" s="57" t="s">
        <v>26</v>
      </c>
      <c r="B26" s="47">
        <v>0</v>
      </c>
      <c r="C26" s="83">
        <v>4</v>
      </c>
      <c r="D26" s="47">
        <v>0</v>
      </c>
      <c r="E26" s="48">
        <v>0</v>
      </c>
      <c r="F26" s="49">
        <v>0</v>
      </c>
      <c r="G26" s="92">
        <v>0</v>
      </c>
      <c r="H26" s="49">
        <v>0</v>
      </c>
      <c r="I26" s="58">
        <v>0</v>
      </c>
      <c r="J26" s="95" t="s">
        <v>13</v>
      </c>
      <c r="K26" s="59" t="s">
        <v>13</v>
      </c>
      <c r="L26" s="96" t="s">
        <v>13</v>
      </c>
      <c r="M26" s="60" t="s">
        <v>13</v>
      </c>
      <c r="O26" s="14"/>
      <c r="P26" s="51"/>
      <c r="Q26" s="51"/>
    </row>
    <row r="27" spans="1:19" x14ac:dyDescent="0.25">
      <c r="A27" s="97" t="s">
        <v>27</v>
      </c>
      <c r="B27" s="71">
        <v>13913.452000000001</v>
      </c>
      <c r="C27" s="72">
        <v>43.151000000000003</v>
      </c>
      <c r="D27" s="71">
        <v>0</v>
      </c>
      <c r="E27" s="73">
        <v>0</v>
      </c>
      <c r="F27" s="74">
        <v>36.44</v>
      </c>
      <c r="G27" s="75">
        <v>28.48</v>
      </c>
      <c r="H27" s="74">
        <v>26.94</v>
      </c>
      <c r="I27" s="98">
        <v>27.08</v>
      </c>
      <c r="J27" s="99">
        <f t="shared" ref="J27:K29" si="4">+((H27*100/F27)-100)</f>
        <v>-26.070252469813383</v>
      </c>
      <c r="K27" s="100">
        <f t="shared" si="2"/>
        <v>-4.9157303370786565</v>
      </c>
      <c r="L27" s="99">
        <f t="shared" si="3"/>
        <v>-99.806374435330639</v>
      </c>
      <c r="M27" s="101">
        <f t="shared" si="3"/>
        <v>-37.243632824268275</v>
      </c>
      <c r="O27" s="14"/>
      <c r="P27" s="51"/>
      <c r="Q27" s="51"/>
    </row>
    <row r="28" spans="1:19" x14ac:dyDescent="0.25">
      <c r="A28" s="102" t="s">
        <v>28</v>
      </c>
      <c r="B28" s="77">
        <v>84.58</v>
      </c>
      <c r="C28" s="78">
        <v>0</v>
      </c>
      <c r="D28" s="77">
        <v>32.36</v>
      </c>
      <c r="E28" s="79">
        <v>0</v>
      </c>
      <c r="F28" s="80">
        <v>102.14</v>
      </c>
      <c r="G28" s="81">
        <v>26.94</v>
      </c>
      <c r="H28" s="80">
        <v>26.933</v>
      </c>
      <c r="I28" s="82">
        <v>0</v>
      </c>
      <c r="J28" s="87">
        <f t="shared" si="4"/>
        <v>-73.631290385745046</v>
      </c>
      <c r="K28" s="86" t="s">
        <v>13</v>
      </c>
      <c r="L28" s="87">
        <f t="shared" si="3"/>
        <v>-68.156774651217773</v>
      </c>
      <c r="M28" s="88" t="s">
        <v>13</v>
      </c>
      <c r="O28" s="14"/>
      <c r="P28" s="51"/>
      <c r="Q28" s="51"/>
    </row>
    <row r="29" spans="1:19" x14ac:dyDescent="0.25">
      <c r="A29" s="46" t="s">
        <v>29</v>
      </c>
      <c r="B29" s="47">
        <v>283857.50299999997</v>
      </c>
      <c r="C29" s="48">
        <v>7620.3980000000001</v>
      </c>
      <c r="D29" s="47">
        <v>69.965000000000003</v>
      </c>
      <c r="E29" s="48">
        <v>47.9</v>
      </c>
      <c r="F29" s="49">
        <v>0</v>
      </c>
      <c r="G29" s="92">
        <v>195.56</v>
      </c>
      <c r="H29" s="49">
        <v>4524.8329999999996</v>
      </c>
      <c r="I29" s="103">
        <v>47.9</v>
      </c>
      <c r="J29" s="91" t="s">
        <v>13</v>
      </c>
      <c r="K29" s="41">
        <f t="shared" si="4"/>
        <v>-75.506238494579662</v>
      </c>
      <c r="L29" s="91">
        <f t="shared" si="3"/>
        <v>-98.405949128637261</v>
      </c>
      <c r="M29" s="42">
        <f t="shared" si="3"/>
        <v>-99.371423907255235</v>
      </c>
      <c r="O29" s="14"/>
      <c r="P29" s="51"/>
      <c r="Q29" s="51"/>
    </row>
    <row r="30" spans="1:19" x14ac:dyDescent="0.25">
      <c r="A30" s="104" t="s">
        <v>30</v>
      </c>
      <c r="B30" s="47">
        <v>0</v>
      </c>
      <c r="C30" s="48">
        <v>0</v>
      </c>
      <c r="D30" s="47">
        <v>0</v>
      </c>
      <c r="E30" s="48">
        <v>3</v>
      </c>
      <c r="F30" s="49">
        <v>0</v>
      </c>
      <c r="G30" s="92">
        <v>0</v>
      </c>
      <c r="H30" s="49">
        <v>0</v>
      </c>
      <c r="I30" s="50">
        <v>0</v>
      </c>
      <c r="J30" s="94" t="s">
        <v>13</v>
      </c>
      <c r="K30" s="54" t="s">
        <v>13</v>
      </c>
      <c r="L30" s="94" t="s">
        <v>13</v>
      </c>
      <c r="M30" s="56" t="s">
        <v>13</v>
      </c>
      <c r="O30" s="14"/>
      <c r="P30" s="51"/>
      <c r="Q30" s="51"/>
    </row>
    <row r="31" spans="1:19" x14ac:dyDescent="0.25">
      <c r="A31" s="104" t="s">
        <v>31</v>
      </c>
      <c r="B31" s="47">
        <v>0</v>
      </c>
      <c r="C31" s="48">
        <v>0</v>
      </c>
      <c r="D31" s="47">
        <v>0</v>
      </c>
      <c r="E31" s="48">
        <v>0</v>
      </c>
      <c r="F31" s="49">
        <v>7.38</v>
      </c>
      <c r="G31" s="92">
        <v>0</v>
      </c>
      <c r="H31" s="49">
        <v>0</v>
      </c>
      <c r="I31" s="50">
        <v>0</v>
      </c>
      <c r="J31" s="94" t="s">
        <v>13</v>
      </c>
      <c r="K31" s="54" t="s">
        <v>13</v>
      </c>
      <c r="L31" s="94" t="s">
        <v>13</v>
      </c>
      <c r="M31" s="56" t="s">
        <v>13</v>
      </c>
      <c r="O31" s="14"/>
      <c r="P31" s="51"/>
      <c r="Q31" s="51"/>
    </row>
    <row r="32" spans="1:19" s="1" customFormat="1" x14ac:dyDescent="0.25">
      <c r="A32" s="105" t="s">
        <v>32</v>
      </c>
      <c r="B32" s="106">
        <v>509119.83500000002</v>
      </c>
      <c r="C32" s="107">
        <v>15374.601999999999</v>
      </c>
      <c r="D32" s="108">
        <v>2466.2800000000002</v>
      </c>
      <c r="E32" s="109">
        <v>28710.889000000003</v>
      </c>
      <c r="F32" s="110">
        <v>1370.364</v>
      </c>
      <c r="G32" s="110">
        <v>4727.4000000000005</v>
      </c>
      <c r="H32" s="110">
        <v>31179.750999999997</v>
      </c>
      <c r="I32" s="110">
        <v>7640.2</v>
      </c>
      <c r="J32" s="110">
        <f>+((H32*100/F32)-100)</f>
        <v>2175.2897040494349</v>
      </c>
      <c r="K32" s="110">
        <f>+((I32*100/G32)-100)</f>
        <v>61.615264204425245</v>
      </c>
      <c r="L32" s="110">
        <f>+((H32*100/B32)-100)</f>
        <v>-93.875754025572391</v>
      </c>
      <c r="M32" s="108">
        <f>+((I32*100/C32)-100)</f>
        <v>-50.306355897863241</v>
      </c>
    </row>
    <row r="33" spans="1:13" s="1" customFormat="1" x14ac:dyDescent="0.25">
      <c r="A33" s="111" t="s">
        <v>33</v>
      </c>
      <c r="B33" s="112"/>
      <c r="C33" s="112"/>
      <c r="D33" s="112"/>
      <c r="E33" s="112"/>
      <c r="F33" s="112"/>
      <c r="G33" s="112"/>
      <c r="H33" s="112"/>
      <c r="I33" s="112"/>
      <c r="J33" s="111"/>
      <c r="K33" s="111"/>
      <c r="L33" s="111"/>
      <c r="M33" s="111"/>
    </row>
    <row r="34" spans="1:13" s="1" customFormat="1" ht="15" customHeight="1" x14ac:dyDescent="0.25">
      <c r="A34" s="113" t="s">
        <v>34</v>
      </c>
      <c r="B34" s="113"/>
      <c r="C34" s="113"/>
      <c r="D34" s="113"/>
      <c r="E34" s="113"/>
      <c r="F34" s="114"/>
      <c r="G34" s="114"/>
      <c r="H34" s="114"/>
      <c r="I34" s="114"/>
      <c r="K34" s="51"/>
      <c r="L34" s="51"/>
      <c r="M34" s="51"/>
    </row>
    <row r="35" spans="1:13" s="1" customFormat="1" x14ac:dyDescent="0.25">
      <c r="A35" s="113" t="s">
        <v>35</v>
      </c>
      <c r="B35" s="113"/>
      <c r="C35" s="113"/>
      <c r="D35" s="113"/>
      <c r="E35" s="113"/>
      <c r="F35" s="115"/>
      <c r="J35" s="116"/>
      <c r="K35" s="51"/>
      <c r="L35" s="51"/>
      <c r="M35" s="51"/>
    </row>
    <row r="36" spans="1:13" s="1" customFormat="1" ht="15" customHeight="1" x14ac:dyDescent="0.25">
      <c r="A36" s="117" t="s">
        <v>36</v>
      </c>
      <c r="B36" s="118"/>
      <c r="C36" s="118"/>
      <c r="D36" s="118"/>
      <c r="E36" s="118"/>
      <c r="F36" s="118"/>
      <c r="G36" s="118"/>
      <c r="H36" s="118"/>
      <c r="I36" s="118"/>
      <c r="J36" s="119"/>
      <c r="K36" s="116" t="s">
        <v>37</v>
      </c>
      <c r="L36" s="111"/>
      <c r="M36" s="111"/>
    </row>
    <row r="37" spans="1:13" s="1" customFormat="1" x14ac:dyDescent="0.25">
      <c r="B37" s="51"/>
      <c r="C37" s="51"/>
    </row>
    <row r="38" spans="1:13" s="1" customFormat="1" x14ac:dyDescent="0.25">
      <c r="J38" s="116"/>
    </row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s="1" customFormat="1" x14ac:dyDescent="0.25"/>
    <row r="56" spans="1:19" s="1" customFormat="1" x14ac:dyDescent="0.25"/>
    <row r="57" spans="1:19" s="1" customFormat="1" x14ac:dyDescent="0.25"/>
    <row r="58" spans="1:1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/>
      <c r="O58"/>
      <c r="P58"/>
      <c r="Q58"/>
      <c r="R58"/>
      <c r="S58"/>
    </row>
    <row r="59" spans="1:1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/>
      <c r="O59"/>
      <c r="P59"/>
      <c r="Q59"/>
      <c r="R59"/>
      <c r="S59"/>
    </row>
  </sheetData>
  <mergeCells count="24">
    <mergeCell ref="K6:K7"/>
    <mergeCell ref="L6:L7"/>
    <mergeCell ref="M6:M7"/>
    <mergeCell ref="A36:J3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27-29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2022-07-28T05:29:20Z</dcterms:created>
  <dcterms:modified xsi:type="dcterms:W3CDTF">2022-07-28T05:30:07Z</dcterms:modified>
</cp:coreProperties>
</file>