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1DAC5F74-D059-40EC-8711-38548A9B7411}" xr6:coauthVersionLast="47" xr6:coauthVersionMax="47" xr10:uidLastSave="{00000000-0000-0000-0000-000000000000}"/>
  <bookViews>
    <workbookView xWindow="-120" yWindow="-120" windowWidth="29040" windowHeight="17640" xr2:uid="{65E29F3D-F47B-4403-8EE0-A40533115989}"/>
  </bookViews>
  <sheets>
    <sheet name="30_3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8" i="1"/>
  <c r="L28" i="1"/>
  <c r="K28" i="1"/>
  <c r="J28" i="1"/>
  <c r="L26" i="1"/>
  <c r="J26" i="1"/>
  <c r="M25" i="1"/>
  <c r="K25" i="1"/>
  <c r="J25" i="1"/>
  <c r="M24" i="1"/>
  <c r="L24" i="1"/>
  <c r="J24" i="1"/>
  <c r="M22" i="1"/>
  <c r="L22" i="1"/>
  <c r="J22" i="1"/>
  <c r="M21" i="1"/>
  <c r="L21" i="1"/>
  <c r="K21" i="1"/>
  <c r="J21" i="1"/>
  <c r="M20" i="1"/>
  <c r="L20" i="1"/>
  <c r="K20" i="1"/>
  <c r="J20" i="1"/>
  <c r="L19" i="1"/>
  <c r="J19" i="1"/>
  <c r="M18" i="1"/>
  <c r="L18" i="1"/>
  <c r="K18" i="1"/>
  <c r="J18" i="1"/>
  <c r="M17" i="1"/>
  <c r="L17" i="1"/>
  <c r="J17" i="1"/>
  <c r="L16" i="1"/>
  <c r="J16" i="1"/>
  <c r="M15" i="1"/>
  <c r="L15" i="1"/>
  <c r="J15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<sst xmlns="http://schemas.openxmlformats.org/spreadsheetml/2006/main" count="70" uniqueCount="35">
  <si>
    <t xml:space="preserve">Grūdų  ir aliejinių augalų sėklų  supirkimo kiekių suvestinė ataskaita (2022 m. 30– 32 sav.) pagal GS-1*, t </t>
  </si>
  <si>
    <t xml:space="preserve">                      Data
Grūdai</t>
  </si>
  <si>
    <t>Pokytis, %</t>
  </si>
  <si>
    <t>32  sav.  (08 09–15)</t>
  </si>
  <si>
    <t>30  sav.  (07 25– 31)</t>
  </si>
  <si>
    <t>31  sav.  (08 01– 07)</t>
  </si>
  <si>
    <t>32  sav.  (08 08– 14)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</si>
  <si>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</si>
  <si>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</si>
  <si>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</si>
  <si>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</si>
  <si>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</si>
  <si>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</si>
  <si>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</si>
  <si>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</si>
  <si>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</si>
  <si>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</si>
  <si>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</si>
  <si>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</si>
  <si>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</si>
  <si>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</si>
  <si>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</si>
  <si>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</si>
  <si>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</si>
  <si>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</si>
  <si>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</si>
  <si>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</si>
  <si>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</si>
  <si>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</si>
  <si>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</si>
  <si>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</si>
  <si>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2022 m. 32 savaitę su   31 savaite</t>
  </si>
  <si>
    <t>*** lyginant 2022 m. 32 savaitę su 2021 m. 32 savaite</t>
  </si>
  <si>
    <t>Pastaba: grūdų bei aliejinių augalų sėklų 30 ir 31 savaičių supirkimo kiekiai patikslinti  2022-08-18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</si>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</sst>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center"/>
    </xf>
    <xf numFmtId="4" fontId="8" fillId="0" borderId="45" xfId="0" applyNumberFormat="1" applyFont="1" applyBorder="1" applyAlignment="1">
      <alignment horizontal="center" vertical="center"/>
    </xf>
    <xf numFmtId="4" fontId="4" fillId="0" borderId="46" xfId="0" applyNumberFormat="1" applyFont="1" applyBorder="1" applyAlignment="1">
      <alignment vertical="center"/>
    </xf>
    <xf numFmtId="4" fontId="5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6" xfId="0" applyNumberFormat="1" applyFont="1" applyBorder="1" applyAlignment="1">
      <alignment horizontal="center" vertical="center"/>
    </xf>
    <xf numFmtId="4" fontId="8" fillId="0" borderId="6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4" xfId="0" applyNumberFormat="1" applyFont="1" applyFill="1" applyBorder="1" applyAlignment="1">
      <alignment vertical="center"/>
    </xf>
    <xf numFmtId="4" fontId="5" fillId="3" borderId="4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4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F67DD7A-34D2-4E33-BF78-141B66F7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1388695-1657-428D-990A-2019D37B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41894438-5AE7-42A2-81EA-BCB1753E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3D101C58-5406-43A9-A7BD-ED431891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9C6695CB-4112-45F1-918D-E8796EBB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609CD3D-935F-4418-80FA-494864AE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78E4E08-4EC1-47B8-A575-2741F56D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64DCB4D5-0802-48B1-94C9-A0DBE278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0E59BF8-7383-4726-A5D9-2D33B671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30D8A84D-BEFE-4E7A-A2FE-56300FE4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0AFFD1F-FB6C-44E0-857C-E1C6590B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5B82321-E3DA-4880-8712-D718C0F4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D903EB5-9ABD-4819-9CE0-D9D16C4F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A48CA42B-BA04-4BE5-B33F-6ADBDBCC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58267ABF-9005-49F8-B997-F35BAA4D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48308F06-42BD-42AA-B202-A30ED84A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2AFE38B-7EBA-4854-A354-D0A4A2D7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00A75EE9-AE36-4E12-BBBE-E5172E79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24AC0F9-412E-46F1-B529-71EF33A9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A579AF25-C661-4D8A-BA34-E0267B47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F71265CA-9D3B-44C8-A9A4-ABC20783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6D16C8F5-9F0F-401C-9DE8-AAD6C527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182D73CA-B8E4-4968-A1F9-8D86BF35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9756229B-EFC0-4602-BB5D-96269869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C45A6243-66E1-4EB4-BEF7-9B7E8EE42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8490237C-0813-42E9-BF35-5F0C3329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25930636-F0AD-4AA3-A58C-34E36CAC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866AF928-ECAB-49DA-806F-267E1086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E2D8277C-ED83-4762-AACE-11E1A3E5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5384B4FC-F943-4790-8892-EB63B26E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2570663A-2830-428B-9713-52028D51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873CD07F-8AC7-4667-A1D2-2617B9A7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65BA1534-3C75-4B2B-B8AB-CAEF1905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5F0D747F-AC42-4444-BA7E-4617AFA7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9397FFF7-4F95-45A9-8D26-E46C1D18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1DCD6CC6-CF03-48CA-8153-4BB49860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1A824A25-321D-4E4C-B347-E953221C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A029BD3F-F984-48BC-B066-8C635D5F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0A5514F2-A010-4A69-A886-9C1CFD44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42126E12-744C-49D1-8EF4-A64AFE9C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EBB9A1AA-856E-4B0E-8EFE-45FA18A5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80AA77B-2B96-47DC-BE70-3BAA4D73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AA7582A1-3462-40EC-9668-50893B48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796C8CFF-9652-4F55-83BB-AF54F366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0E674D9A-E53F-40CA-96DF-8FBA0658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3CA681B3-C3D5-4481-A4CF-55A8792D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402FF773-F7DA-47A8-A1FC-4121F4FA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5A3F5C15-7245-41BA-88EC-6396F879B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4E13234-A5CC-4471-A536-B5F2190A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4D3713D8-F1B3-46B5-A0B2-0BBC1D99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178BE05B-B75E-4A73-9E9C-3E342868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1B6F1424-8C29-4C57-8B1B-78B46BA0E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BD8C911B-5057-490C-8918-806FD1EC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E28427FD-1D19-4CBD-972E-BBF4DD33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A16554F0-5610-4C3A-A2D9-8D297B8E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C84EEFCA-614E-4963-86FF-CBE53E122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434B9303-01F1-4458-8854-AAC345F4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94F6AAE5-E64C-4A22-A929-F17473E1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FF0CC595-7BE1-4A24-9089-0662D220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C83DA78A-0174-41AE-8BFF-058E27F3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6DB92F1F-54B9-48C0-A473-9E4E37BD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C1C688BE-DB3B-4BF8-AA50-1D7E6DA6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607EF3A2-C1CA-4579-9605-7E063C39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09F5A0A6-A871-4E61-9793-E7218A36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A83FE01D-52FA-4462-BA51-C5738033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F6C94ADE-ACBE-49EE-B1D1-F70FCDDE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B958F5F8-FFC9-4DC9-B04A-A2D815A6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9F9164FB-ED23-4DE7-857C-F323DA3A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32CD1071-CD84-4BC7-B0E0-43C682F2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9B71A067-7FCF-4221-8F42-EA6F62D41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686BCAA6-6F1E-4FA8-83AD-105C2C09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6694AA7F-D086-463F-9282-BD9D38DA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9FBAD25B-4F87-4917-ADE1-03FBD549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708DD75D-FCEB-47B1-9B35-4FD82F17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70BB6F10-9F57-4973-B540-1D2F05F3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1A88C6A5-0CCA-4E56-9C92-3E9CC6DD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C2D1E8D4-4A61-4BEA-A5B0-DB5A4133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7290D148-306C-41AE-80F8-7E11F3FB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C926F11F-64FF-407E-806C-48702752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42A13FF0-9EFB-4E44-BCBB-A4CEBBE0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E5F07D5B-5770-40CD-981E-EB680A06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29622415-F989-4715-BA9E-4F888F09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F43643E0-08BF-44E4-BB85-493DDDD8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A34C4AE-08A5-4DD2-8E46-2D4BC31A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F9D92A0D-940B-4F19-86C6-A6061BC0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E472360B-F56C-4E2F-8BEB-D0065B16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711EC95-8B2D-4A5D-9629-F3955397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C4DE633A-00B1-4A50-B035-53FABD18A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6F4FC72-5366-4165-B5FD-466C9DC4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70C1345F-5897-4EDA-B61E-38A6942C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F0ACF5C-E37F-4828-A09A-539F5E76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719C01A-326F-47D4-8D59-F6B66C55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80BA7F6-2E51-467E-9E7D-331B5BC0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76C35AFC-93FC-4F41-A251-BD2C2C12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6C8CC2F2-7EC7-45BF-BB1A-C2429314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B2B78E53-3F5A-47B4-97D8-A9AEAF95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1CFD7801-D35C-4BD7-B47C-6A879053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2E897632-C4D0-4CD7-92FE-B523BD1D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8BA54AA7-5394-4FC9-950D-1C761194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55FCE407-7CE3-4575-8F4A-000C9717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A58BA2F3-FDE2-456D-A326-BE4AAB12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26D0663A-9323-485F-BADA-6E449B0F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CB696D05-B6A7-4C06-9E73-AE15FB8F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273280AF-716A-41AD-90BC-59B4ED8C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2F991084-972A-44BF-94B8-CEF09D5C0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DC85B956-EEA3-424A-A3F0-85F5A334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84C02B8E-B95C-4301-9100-ACE449E1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A682BBD8-53FC-4BBC-BBB7-0DFBCD15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09A51CB1-AF7C-429A-84C8-E1C551F0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519AF30A-D5C0-49E3-91A4-25549DDC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74FDCEEE-98B6-4E70-9F38-66141216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ACDC48BB-DC3F-422F-9972-32F81A01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269184B0-5021-4C11-BA3D-C2CC88AE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1649ADC0-F300-4285-AAFA-EEFD6DE4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30701CA3-CACD-4028-A66C-29BAD509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75BFE5AE-7C20-4818-AF15-D4995EA3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26C9358-C5E8-4E22-BF3B-7B7BE8F7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54632709-5EBC-4166-BAF3-D02C4DE8C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4D61A60F-EB85-44A4-B6E0-C60FA7A0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B63ADA67-6D73-4FB0-8A6A-0E7EB075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BEFC8FDE-DAAF-4174-A9D0-C1740540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13B37311-7505-4897-96D7-8D90646E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F707EEF9-76FB-424A-B3BB-E3B4ECCE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36BF2988-FA86-4C54-B408-011CB9A1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31B260DB-F3CC-47D1-A481-B42CDCD5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C5727FCD-41C0-47B7-855F-356C97E0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D8EB5ABA-59C2-4A57-825F-4958AB98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48A94297-0386-48B3-B36D-AC08094D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BF193749-D830-44CF-88AA-40A9AF7D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44EBEF22-0FB7-4939-8C71-713A9DFC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6D7EEAB-1333-4FBE-91E5-F53E4823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6156D752-400C-4D59-8347-58CBA9D0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89703BC-E2DF-41C5-BB73-8444B305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9681E6EE-94DE-4A78-A402-65E5FFDB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BFC888B-973D-458C-8B08-437C1D1FA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30DE7B82-9919-4DE2-B23B-63DB5105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11EB30BF-3E5D-47D2-80AB-93DD4EAE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38CA8BB4-730B-4192-BD24-A7E7BF90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93C3E98F-AB93-4F33-965E-2E85FF01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C55837D4-32D6-4D21-81FF-40F414EB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8D9F466E-B433-49F0-9AA2-4379717B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3121A6FC-485B-4EBC-99B2-A6CB9000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2FCCDA6B-FFAA-49E5-80A8-31A59585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F855BE98-FD95-4C4C-A19D-9CF52369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E06796AF-2523-48FD-9878-64553219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725EC646-EA21-4195-BA0E-2962B92D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C034CEDF-AC04-44D6-8B13-273A9B709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E604C93A-F2CC-464A-86CF-F82F8D80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013EDAFE-59EE-4E7D-9932-E9B431F9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054291F3-396D-4553-AB8F-175066A4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8A76506E-EE23-4CE2-81DF-3E3C4038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8571371F-D912-4A15-B5C5-D4765A97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31CA5B24-622F-4982-AC76-301F7AA7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771E7F96-BB38-4307-87A1-1F5B9EE2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899AE479-E7E0-4F74-93F9-30A613C5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82A142CC-E91F-4595-B8E6-18CD626A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658A548B-AAFA-4E5E-9D64-3EA89308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867E10F9-21EB-4AB2-A591-3A6C2B5F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3A36E1B2-910C-4227-8A63-242A6632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47FCC862-E78B-4C79-ABFC-6FA4F67D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275105D6-853E-44BF-98FE-BAA88941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FD64BB18-ECE1-4838-9C73-2B48BE02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11BEBBE-47FB-4FC3-9E4C-2251CC8C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C24646DF-392A-44D6-8575-BA645CE7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A2D3C79B-1DA1-4927-950A-BDFFD2A8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9D18CA95-2687-49B3-ADF8-6F437F27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E7C9E34-1C6B-4BF4-90E0-B7B407A2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9A250A7C-8261-46D2-9FD1-9B35AE3A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14D7787C-8B58-4EDA-83A7-E8031558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DC9EDC31-DE51-4804-A067-24BEEEFC3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E8BC7A7A-87ED-400E-8409-1BC40757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6EA6AD46-DBE1-433C-A54F-226C723E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784B0CDC-DBA4-4B19-B2E4-4EEB52BB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080499A2-A834-4E8F-96DC-6A093BCC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758C74F0-7795-4CC2-AC99-33FEFC6D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FCB0B8FF-3E98-4114-B5D2-EB9040FB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7500BCBF-FCCA-4DB8-A4EF-8EB8D3C8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F40EDA0C-9FEA-44F2-8DFD-FA3E633A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1FC7F1F6-EE6F-4BBF-AC88-ADED85D1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79818F3A-2569-49DC-8318-50C1471C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B10BDB46-8855-453A-9CF3-6446F05C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A5DA3FAB-7886-4BCC-81D4-3135C3AB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A6B10032-1D76-4832-B548-3757FA21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976B630E-E86F-4856-B210-43AEF3EEF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406A7081-077E-4CEA-8E5C-715EDB22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F0A9DD7F-A99D-4339-9559-D927621F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B4C72A6D-6C75-4679-B3FC-F9CBEEEE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F41D262F-F372-4C85-B87A-E6DB5A48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4EF5BB48-07F7-4D89-8D84-2AA68ECC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0B8476AF-4929-4652-8150-BDA936E1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9B074AE-794C-408A-BED7-10D24051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706DCF0B-C97A-4E85-AD7F-FDC55DC1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80D629BB-44C2-4F79-BBA3-25D4E70F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29B535CA-870F-40B3-92B4-33043DC0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3D7DC3A5-53B9-475F-9FB1-1F254612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57C6EED1-BFC9-4223-BE5C-1EBCFFB3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275732B7-8CD2-4F4C-9433-AFBB6158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83B0A117-5301-4F56-B5DB-1EED25C2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A671CD61-BDC6-409F-ADB3-B7608C60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FE4F3133-8BBF-4F54-965F-2A7D83B3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EB8B10A9-551C-4A11-AF9F-671E5B05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03B30436-A2E7-4F12-9E8B-29290EA4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56C9D089-A88B-4D89-8739-49ABDA6A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06C4D96B-B3EC-4E7D-A11E-67472CAA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AC6C153A-8EA4-4E56-A7A9-76B6067A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67F6363B-E0E2-454E-BC9E-D471FE18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65629D24-87EB-4EB3-9722-43C1D785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B244E9F5-16A0-4F80-B1CD-C240F4B6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84B14507-1BAB-4142-8D75-EBC67583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C23FF424-270E-47E2-98FC-B665C7FCD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3F112B91-A62D-4502-93EE-55582E33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2E15F4FE-CB35-4A1A-9C9C-52210F85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3015020B-42FE-4C70-A6FA-CAA0FC54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B62F5058-47A9-40D2-8FC7-3F114552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6D58B3A4-D469-4808-A5D9-EFBDC758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D51E1C03-4E3F-4521-8DD2-3AECAF5A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A0D91D09-0AC1-4EEB-BE00-695FAA2E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48240AE8-6C83-4D83-ADD3-C313CDFF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6712604C-72B1-4562-9B1A-F5A5C0C54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D606418D-326C-45F0-99FB-37A770DF3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DCEAC27D-C29C-41EC-9D69-88577743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0177C9E0-FF27-4B0E-9624-FCB7B28DE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5637378A-4F87-4C56-9698-0ACE5DBFC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0E7EB853-8658-4798-BC48-063606C7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826CA27E-649E-41D5-A0E5-CA24F951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9B8D35F5-FE29-4C0F-A221-6753E8F5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1A4F63C4-F584-4E83-AB9A-B4914190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CCFC2318-D516-4264-A88F-1E7988380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715C9325-0835-448B-A992-E6EDF71D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02F0F404-09F3-4A98-BC4A-F0BFB3F6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68129B1A-E1B3-4CED-8803-86285CA6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1A5726C1-B7EA-4FCC-AD5A-0C6C173B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672D944A-58E5-4125-90B3-358A9561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7126B0E0-1317-4A8B-98E8-F45BA0D7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530124D6-2346-4F8C-A6F4-D7C8BD8A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223C5A7C-FDD6-49E1-9438-45DC0F03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18E93A6A-963A-46C9-B09C-797841A15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9A84E41B-298C-42AF-B446-94803C69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DBEAC8D4-02B1-44C3-A802-2879D527A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13D0738B-7A2F-4185-A6F2-48C99C19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8C3F4FC8-E62C-473C-810F-985F788E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0DAA94EE-D9CA-4B6E-91F7-83A5ED03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C1E45B44-B5D4-4536-8DAB-5BB7C518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24718F5E-242B-4EA8-ABEF-8A57DE80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8932DC6A-8247-4D6B-B52A-31E3D00E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750B2446-FE91-4BFB-ACEE-B598FE3C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E4D58A07-3B6D-4D4A-AA5C-460CC6B2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E457752B-AA95-4DCC-87EA-8BF4EA24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64FFCDE5-5FD2-4775-B067-4EADA7C1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34D73C9C-DBEE-4C90-B543-ABEDEA54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0321EE4F-BE0F-4A97-8DC9-19C52384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4DC0C7D3-77EA-43BC-91E6-192FD40E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1D8DD086-0649-4411-B886-9FDCA31B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03080D79-E2D7-48C2-9A33-515D8DD5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775471D-4168-4934-8ED6-89050DB4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A41FFD5C-64EF-4636-8207-941EA1F7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C8A040BF-9398-4144-815A-DF503B9B2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B3411516-C116-435B-8249-933BE5F1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0DE81AAA-7CF9-4146-ABAE-41B5269CA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C0AD36CC-5376-4B38-8DFE-DC2A2AFE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3E61A68E-4FAE-4A87-95A6-18999FB7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B6C8BADA-1FAB-46A3-ADD7-40D78B2B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EF0FC052-715C-4AD5-833C-E60CC116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97093F3B-68D0-4F57-A067-E55F36A6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000747AF-8B65-4BE4-A71A-169EC7C2E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5F830A67-873F-43F5-8DAC-4F9752CD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9BD4802B-28E9-4901-8059-8E46442C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96E5DF70-4B43-418E-BFA3-BFD72430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2BD1028-6BAB-446D-8E5F-FFAB7DE2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1BE01F03-9CE8-487B-B806-8A324AB1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6239861D-3E64-476D-AD4E-A15230BC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5A61E4C3-B5E3-48ED-AC1A-072459D4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B51DB80F-0622-451C-8B36-80CAA75C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0F386DA0-E42D-485D-8073-5D626143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07B2CBD2-4ED5-43A9-B507-B3F0FBD6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419278E0-0F57-4A1B-BAE1-C8AA4F67A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278007CB-778B-4A5B-B67D-984452E3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2A9DF84C-41CA-4AC6-A1B4-136EBADD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F073C82-D3CC-46D6-9DD5-145DCF89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0F8CE782-E333-4676-8C1A-039FBB7B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903E7C93-598E-4ECA-8C36-7F01288F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E7FCB028-79D1-4290-B73A-2A99F6686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7F6738BF-12A2-44A9-9FF1-C1F3DE5F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A6F9254D-297D-4F4E-85B4-448F43E9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C0EF4435-9853-41E0-B0C7-7148029A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18269676-53E9-46D5-B6FB-93D3DB6C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0BBC9866-19ED-4DBA-84AD-1C775B07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BBB42FCC-8871-4C92-8386-31B7AD35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8F87AFE0-03C3-496F-99F8-DD9FEC98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5C6D401D-B6DB-46B6-B4BA-C11C6405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9226E340-3D4E-4022-B104-AFAFABA8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B98038C1-0FCF-405A-A269-782D5001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C25C9EEA-B3AA-432D-8899-3F3FDD4B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03AAA2D2-0A0A-475B-B237-360B144B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F3D3918-E3E8-484E-A191-27F92449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0EC9DA2C-EE7B-4C25-8942-AFDCF86B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911A009E-53AB-40C2-BFE9-B76163EB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37E37DD1-8D84-4558-86B1-75E22011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AD9048EB-35B4-4CD1-97C6-5E3F908DA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1622FC44-09B2-4984-905A-7CD5077F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487C4134-77E8-4291-A678-D31C77BE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40BE71C8-F258-459A-8A51-08B76417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679BA2F5-1062-461B-88E7-3BAEF6AFE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F533A103-86E1-42F3-971B-3CEAA578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BD5319CC-DA5F-47B6-BC78-62FAF079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D41D737C-79BA-4F70-9E66-A61199C0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B44BFC4E-AEB2-4314-83FC-7E75E2C7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AD99FE7A-9813-4C14-AA34-F9CC0274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75CA0155-5661-4BA9-A675-BD48912A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958244EC-C359-454E-AB5C-2937250E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75EC7825-CBDB-4DBC-9A25-595DF05C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DBBF5780-D3F3-4C23-8715-C061D7C90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4981AB8A-C4A5-4296-BFB9-4B297C71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0D53717D-34F6-4B95-8732-7045FC2C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01B99EA4-64AC-4A5E-8580-F24E6274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C5AAD1C7-50A2-41B3-95C4-7DB1A793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190699D2-2717-4521-A0C2-571A4233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FC415758-28CA-4B90-8E68-DA7355F3B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382192E5-AAF1-4CF7-97B3-8F569249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0D6825AA-A36C-48A7-9233-9D78AB6D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EAA8950A-F840-4D20-AACB-EC275895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3E528C91-7477-43A5-8E60-A6BAA9F7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E425BEA6-1D24-41A1-8BD9-FD0F96D1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48C837D0-2876-4A34-A1DF-360FAF118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7E998F3C-D464-43C8-8F54-78275BD0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81BCBFF1-C57F-480C-BD72-E9532B1E8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A281DEF1-2B39-440E-A4C7-F654A159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4FB53D10-438A-4E89-9DCE-67DA40F9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80DE285-6B99-47F3-B1F1-4763A341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7E6EA746-366A-4B17-96E7-E2E8169FB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FF18C52C-16D8-44A9-AECB-E7D289F3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CA1388AD-4271-4C6F-8B2A-6F2E7BB9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87121D14-95EE-4A7A-9041-7701FC42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F3E35F8E-F73B-4DD5-8392-392A274E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AC2A7E14-32A5-4E65-8B7D-3BB36A2A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4A4BA9C0-3C5E-4A67-9519-DA58F031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A0016EE5-4070-44B7-9675-442BA340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AE15A38C-521C-4F82-BD2F-E0764503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AFA26D22-D7E0-40CC-9FF8-59682F29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B5648F77-EC09-4AD5-AC06-A80E6B74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057B70F6-82ED-42F6-B70D-5C2D795C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47D72EDB-E1AF-4B9E-928C-0D510B70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508641DA-BA86-4B11-AAB5-C8A35A32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3DCC875B-7461-42F3-9D26-830E46AB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46E8FC0C-6D03-494D-866E-CB9CABDF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5A99C247-52A7-4607-93FB-86AD27E5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ED8D4A23-485F-4FAC-9390-2D5621B8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B6E6DDA2-3374-4647-9F5F-2C35D26F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68B7CD96-C2BA-4FC7-A278-F107CEA5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C4AB1755-F924-4E08-AD33-B9E776B5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550DC241-26E4-4AD4-9C25-46BA56F1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3C0A4ADB-648E-4859-B8DD-2A8C17745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9C1AD454-961F-4B36-8A91-2B6DF22B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154F7158-8FE5-453A-A4A1-B21986E5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BD919EDB-9213-46B3-BACA-D0C9D150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744266ED-9B02-4647-AF6E-AEBCC353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C36A2388-5C4D-4EC7-89C4-0699F836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86CF3F63-0D59-4292-B8DE-0BCEAD61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5C0241DF-8410-494D-A117-506B55027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BBF653A4-AB1E-4E7E-8F24-B4475BC5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FAAE23AC-921B-4434-B6B2-DF3F121B4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57A15138-9CDB-4C93-A6B1-670DDF4B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215C5F76-7A93-4B53-B97B-0C4F9254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9F6D044A-8321-49A5-AAB4-A6E92959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1FB62267-EFF5-4B35-9EDB-813F1A11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F9DD3857-F92E-4B70-81AA-E7EAC687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C5648E5D-1F58-49B7-9E6A-4F268A99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54962246-325F-4853-B315-2A458B1D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781A0F57-1CF4-47C1-BC0B-AED2AE45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00348989-F85A-4D6D-BA29-BB14DCFA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320E3100-7541-4379-A765-059C6528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2BDD2F7F-D19C-4167-AE57-A47CC520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BE87937F-1D5E-42FA-9A8D-FCC96121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1E54D0C1-D918-4939-AE6F-6BF162B35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A4B45B37-44BB-47A2-A5E7-0B4AE0A0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793B05ED-3AAB-420E-9CE1-FB980728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4D39DFD4-9C56-4BBB-B91F-5B78D2D5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62FD373A-3EAB-4D9E-80D8-FD6E1074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E010DA2B-CDC1-4E0F-808F-D5661473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207BE170-BA4A-4DFA-8814-725EB1C8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6802A4E9-D9AD-4F57-AE52-A2B943CC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17DEF72D-BE59-4B32-84D4-99E38335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DB7DCE8C-8AC8-44B4-BE4C-70AF2FAB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A13E63C7-24F7-43C9-9491-EAF1AE6B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B21DC15-47BE-43C9-800C-A1530BC3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B21DDACA-CD9A-45A6-A18D-6B0C97B7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F4F61C9C-FDED-4B67-8B27-968A8A2E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F453EE46-51E0-4CED-838B-7098F9C0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EE6D541C-8954-477B-A4C1-C68E917F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DE8F3C3C-3A2C-4F9E-8B10-F8C09C842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E9BC425D-8543-40DF-A1C7-85BABB18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6A5AB7E4-4A0F-4391-9D7B-A84C9C0A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32B16BD5-F36B-48F8-A90E-9C342CA5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877EC306-C881-450D-BA0A-A4981E76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651C93CB-11D4-4555-AE64-B0AF55A4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0223B215-8990-4E52-A653-6699F0AF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390989FA-E73E-4D65-9BA9-8F331BF7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CB1A8247-4876-41E8-8F54-1C3AD441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B8B60FA1-24CB-4400-82B1-A10FEE16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568A4916-6E3D-403E-ACF7-34F3C0DD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79A6CBB4-F4CC-437C-A8D4-CDA522D2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6B9C8979-8C84-47C8-9397-A42EEF50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5A86EFB1-7680-4E4B-95FC-772E37DD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F3E61A0B-CD68-4E18-B09C-CA338B5F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02049A90-96A7-43C8-A8CC-7213A78F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3EC23D05-3F98-4C6F-B851-1BF45E51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60F71F56-AE72-4690-A55C-0021EF68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29F1ECF5-1988-44E5-ADB8-54DF7362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CBBDD023-6E3F-422E-BDF2-3927A05E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2A5C5FAA-0606-435E-B099-2E73EB34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0DB138B-0692-4DD7-81FE-A866F81F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932C21B6-5AD3-42AB-93FA-84CCCDEE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8EF215C-7A4F-440F-BDB3-47273FFA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F2950BE1-82BE-451F-B618-B4E52688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2417369A-8927-4E6F-AB95-0F15C30C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7A5B1D55-4E4C-4836-B6FC-6AB2839E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9ED86-5230-4C8C-9926-BA324F07486E}">
  <dimension ref="A1:V56"/>
  <sheetViews>
    <sheetView showGridLines="0" tabSelected="1" workbookViewId="0">
      <selection activeCell="Q31" sqref="Q31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230665.25900000002</v>
      </c>
      <c r="C8" s="27">
        <v>23646.518</v>
      </c>
      <c r="D8" s="26">
        <v>12137.734</v>
      </c>
      <c r="E8" s="27">
        <v>3925.05</v>
      </c>
      <c r="F8" s="28">
        <v>133783.29499999998</v>
      </c>
      <c r="G8" s="29">
        <v>2661.0889999999999</v>
      </c>
      <c r="H8" s="28">
        <v>432590.88500000001</v>
      </c>
      <c r="I8" s="29">
        <v>8615.1119999999992</v>
      </c>
      <c r="J8" s="28">
        <f t="shared" ref="J8:K13" si="0">+((H8*100/F8)-100)</f>
        <v>223.35194390301126</v>
      </c>
      <c r="K8" s="30">
        <f t="shared" si="0"/>
        <v>223.74385073178684</v>
      </c>
      <c r="L8" s="28">
        <f t="shared" ref="L8:M13" si="1">+((H8*100/B8)-100)</f>
        <v>87.540545496710422</v>
      </c>
      <c r="M8" s="31">
        <f t="shared" si="1"/>
        <v>-63.567101084396448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9406.8040000000001</v>
      </c>
      <c r="C9" s="36">
        <v>578.84</v>
      </c>
      <c r="D9" s="35">
        <v>249.261</v>
      </c>
      <c r="E9" s="36">
        <v>105</v>
      </c>
      <c r="F9" s="37">
        <v>1305.242</v>
      </c>
      <c r="G9" s="38">
        <v>0</v>
      </c>
      <c r="H9" s="37">
        <v>3738.2049999999999</v>
      </c>
      <c r="I9" s="39">
        <v>276.96199999999999</v>
      </c>
      <c r="J9" s="40">
        <f>+((H9*100/F9)-100)</f>
        <v>186.39938034479428</v>
      </c>
      <c r="K9" s="41" t="s">
        <v>13</v>
      </c>
      <c r="L9" s="40">
        <f>+((H9*100/B9)-100)</f>
        <v>-60.260626244577864</v>
      </c>
      <c r="M9" s="42">
        <f>+((I9*100/C9)-100)</f>
        <v>-52.152235505493756</v>
      </c>
      <c r="N9" s="43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59766.365999999995</v>
      </c>
      <c r="C10" s="48">
        <v>7743.6040000000003</v>
      </c>
      <c r="D10" s="47">
        <v>1805.636</v>
      </c>
      <c r="E10" s="48">
        <v>391.947</v>
      </c>
      <c r="F10" s="49">
        <v>7241.2819999999992</v>
      </c>
      <c r="G10" s="38">
        <v>32.32</v>
      </c>
      <c r="H10" s="49">
        <v>23010.978000000003</v>
      </c>
      <c r="I10" s="50">
        <v>867.81999999999994</v>
      </c>
      <c r="J10" s="40">
        <f>+((H10*100/F10)-100)</f>
        <v>217.77491886105258</v>
      </c>
      <c r="K10" s="41">
        <f t="shared" si="0"/>
        <v>2585.0866336633662</v>
      </c>
      <c r="L10" s="40">
        <f t="shared" si="1"/>
        <v>-61.498448809820552</v>
      </c>
      <c r="M10" s="42">
        <f t="shared" si="1"/>
        <v>-88.793073612751897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44810.472999999998</v>
      </c>
      <c r="C11" s="48">
        <v>8595.4840000000004</v>
      </c>
      <c r="D11" s="47">
        <v>4472.3969999999999</v>
      </c>
      <c r="E11" s="48">
        <v>369.09300000000002</v>
      </c>
      <c r="F11" s="49">
        <v>46508.012000000002</v>
      </c>
      <c r="G11" s="38">
        <v>1952.64</v>
      </c>
      <c r="H11" s="49">
        <v>162554.06599999999</v>
      </c>
      <c r="I11" s="50">
        <v>5904.1720000000005</v>
      </c>
      <c r="J11" s="53">
        <f t="shared" si="0"/>
        <v>249.51841416055362</v>
      </c>
      <c r="K11" s="54">
        <f t="shared" si="0"/>
        <v>202.36869059324812</v>
      </c>
      <c r="L11" s="55">
        <f t="shared" si="1"/>
        <v>262.75909428583805</v>
      </c>
      <c r="M11" s="56">
        <f t="shared" si="1"/>
        <v>-31.310767375054155</v>
      </c>
      <c r="O11" s="14"/>
      <c r="P11" s="51"/>
      <c r="Q11" s="51"/>
    </row>
    <row r="12" spans="1:22" x14ac:dyDescent="0.25">
      <c r="A12" s="52" t="s">
        <v>16</v>
      </c>
      <c r="B12" s="47">
        <v>25454.387000000002</v>
      </c>
      <c r="C12" s="48">
        <v>2182.8330000000001</v>
      </c>
      <c r="D12" s="47">
        <v>2582.8360000000002</v>
      </c>
      <c r="E12" s="48">
        <v>0</v>
      </c>
      <c r="F12" s="49">
        <v>38043.49</v>
      </c>
      <c r="G12" s="38">
        <v>393.87400000000002</v>
      </c>
      <c r="H12" s="49">
        <v>106273.44099999999</v>
      </c>
      <c r="I12" s="50">
        <v>935.37400000000002</v>
      </c>
      <c r="J12" s="53">
        <f t="shared" si="0"/>
        <v>179.34724442999317</v>
      </c>
      <c r="K12" s="54">
        <f t="shared" si="0"/>
        <v>137.48051407302844</v>
      </c>
      <c r="L12" s="55">
        <f t="shared" si="1"/>
        <v>317.50540289970445</v>
      </c>
      <c r="M12" s="56">
        <f t="shared" si="1"/>
        <v>-57.148622913434053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91190.409</v>
      </c>
      <c r="C13" s="48">
        <v>4512.9979999999996</v>
      </c>
      <c r="D13" s="47">
        <v>3027.6040000000003</v>
      </c>
      <c r="E13" s="48">
        <v>3059.01</v>
      </c>
      <c r="F13" s="49">
        <v>40603.923000000003</v>
      </c>
      <c r="G13" s="38">
        <v>282.255</v>
      </c>
      <c r="H13" s="49">
        <v>136846.75599999999</v>
      </c>
      <c r="I13" s="50">
        <v>630.78399999999999</v>
      </c>
      <c r="J13" s="36">
        <f t="shared" si="0"/>
        <v>237.02840979183213</v>
      </c>
      <c r="K13" s="58">
        <f t="shared" si="0"/>
        <v>123.48018635630902</v>
      </c>
      <c r="L13" s="36">
        <f t="shared" si="1"/>
        <v>50.06704926611306</v>
      </c>
      <c r="M13" s="59">
        <f t="shared" si="1"/>
        <v>-86.022949711034656</v>
      </c>
      <c r="N13" s="32"/>
    </row>
    <row r="14" spans="1:22" x14ac:dyDescent="0.25">
      <c r="A14" s="60" t="s">
        <v>18</v>
      </c>
      <c r="B14" s="47">
        <v>36.82</v>
      </c>
      <c r="C14" s="48">
        <v>32.759</v>
      </c>
      <c r="D14" s="61">
        <v>0</v>
      </c>
      <c r="E14" s="48">
        <v>0</v>
      </c>
      <c r="F14" s="62">
        <v>81.346000000000004</v>
      </c>
      <c r="G14" s="63">
        <v>0</v>
      </c>
      <c r="H14" s="62">
        <v>167.43899999999999</v>
      </c>
      <c r="I14" s="64">
        <v>0</v>
      </c>
      <c r="J14" s="36">
        <f>+((H14*100/F14)-100)</f>
        <v>105.83556659208807</v>
      </c>
      <c r="K14" s="58" t="s">
        <v>13</v>
      </c>
      <c r="L14" s="36">
        <f>+((H14*100/B14)-100)</f>
        <v>354.75013579576313</v>
      </c>
      <c r="M14" s="59" t="s">
        <v>13</v>
      </c>
      <c r="O14" s="14"/>
      <c r="P14" s="51"/>
      <c r="Q14" s="51"/>
    </row>
    <row r="15" spans="1:22" s="33" customFormat="1" x14ac:dyDescent="0.25">
      <c r="A15" s="65" t="s">
        <v>19</v>
      </c>
      <c r="B15" s="66">
        <v>1677.278</v>
      </c>
      <c r="C15" s="67">
        <v>15.84</v>
      </c>
      <c r="D15" s="26">
        <v>167.29</v>
      </c>
      <c r="E15" s="67">
        <v>0</v>
      </c>
      <c r="F15" s="28">
        <v>1327.1579999999999</v>
      </c>
      <c r="G15" s="29">
        <v>0</v>
      </c>
      <c r="H15" s="28">
        <v>3144.5790000000002</v>
      </c>
      <c r="I15" s="39">
        <v>84.662999999999997</v>
      </c>
      <c r="J15" s="68">
        <f t="shared" ref="J15:K28" si="2">+((H15*100/F15)-100)</f>
        <v>136.94081639111548</v>
      </c>
      <c r="K15" s="69" t="s">
        <v>13</v>
      </c>
      <c r="L15" s="68">
        <f t="shared" ref="L15:M27" si="3">+((H15*100/B15)-100)</f>
        <v>87.48108542531412</v>
      </c>
      <c r="M15" s="70">
        <f t="shared" si="3"/>
        <v>434.48863636363637</v>
      </c>
      <c r="N15" s="71"/>
      <c r="O15" s="71"/>
      <c r="P15" s="71"/>
      <c r="Q15" s="71"/>
      <c r="R15" s="71"/>
      <c r="S15" s="71"/>
    </row>
    <row r="16" spans="1:22" x14ac:dyDescent="0.25">
      <c r="A16" s="46" t="s">
        <v>14</v>
      </c>
      <c r="B16" s="72">
        <v>412.41</v>
      </c>
      <c r="C16" s="73">
        <v>0</v>
      </c>
      <c r="D16" s="72">
        <v>50.74</v>
      </c>
      <c r="E16" s="74">
        <v>0</v>
      </c>
      <c r="F16" s="75">
        <v>903.99400000000003</v>
      </c>
      <c r="G16" s="76">
        <v>0</v>
      </c>
      <c r="H16" s="75">
        <v>1672.6990000000001</v>
      </c>
      <c r="I16" s="39">
        <v>0</v>
      </c>
      <c r="J16" s="40">
        <f t="shared" si="2"/>
        <v>85.034303325022051</v>
      </c>
      <c r="K16" s="41" t="s">
        <v>13</v>
      </c>
      <c r="L16" s="77">
        <f t="shared" si="3"/>
        <v>305.5912805218108</v>
      </c>
      <c r="M16" s="42" t="s">
        <v>13</v>
      </c>
      <c r="O16" s="14"/>
      <c r="P16" s="51"/>
      <c r="Q16" s="51"/>
    </row>
    <row r="17" spans="1:19" x14ac:dyDescent="0.25">
      <c r="A17" s="57" t="s">
        <v>15</v>
      </c>
      <c r="B17" s="61">
        <v>1264.8679999999999</v>
      </c>
      <c r="C17" s="78">
        <v>15.84</v>
      </c>
      <c r="D17" s="61">
        <v>116.55</v>
      </c>
      <c r="E17" s="79">
        <v>0</v>
      </c>
      <c r="F17" s="62">
        <v>423.16399999999999</v>
      </c>
      <c r="G17" s="63">
        <v>0</v>
      </c>
      <c r="H17" s="62">
        <v>1471.88</v>
      </c>
      <c r="I17" s="80">
        <v>84.662999999999997</v>
      </c>
      <c r="J17" s="36">
        <f t="shared" si="2"/>
        <v>247.82731990433967</v>
      </c>
      <c r="K17" s="58" t="s">
        <v>13</v>
      </c>
      <c r="L17" s="36">
        <f t="shared" si="3"/>
        <v>16.366292767308536</v>
      </c>
      <c r="M17" s="59">
        <f t="shared" si="3"/>
        <v>434.48863636363637</v>
      </c>
      <c r="O17" s="14"/>
      <c r="P17" s="51"/>
      <c r="Q17" s="51"/>
    </row>
    <row r="18" spans="1:19" s="33" customFormat="1" x14ac:dyDescent="0.25">
      <c r="A18" s="65" t="s">
        <v>20</v>
      </c>
      <c r="B18" s="26">
        <v>16629.947</v>
      </c>
      <c r="C18" s="27">
        <v>1506.46</v>
      </c>
      <c r="D18" s="26">
        <v>37850.921000000002</v>
      </c>
      <c r="E18" s="27">
        <v>4877.683</v>
      </c>
      <c r="F18" s="28">
        <v>12712.662</v>
      </c>
      <c r="G18" s="29">
        <v>2107.8829999999998</v>
      </c>
      <c r="H18" s="28">
        <v>23185.275999999998</v>
      </c>
      <c r="I18" s="39">
        <v>3210.5630000000001</v>
      </c>
      <c r="J18" s="68">
        <f t="shared" si="2"/>
        <v>82.379394653928472</v>
      </c>
      <c r="K18" s="69">
        <f t="shared" si="2"/>
        <v>52.312201388786775</v>
      </c>
      <c r="L18" s="68">
        <f t="shared" si="3"/>
        <v>39.418820757516528</v>
      </c>
      <c r="M18" s="70">
        <f t="shared" si="3"/>
        <v>113.11969783465872</v>
      </c>
      <c r="N18" s="71"/>
      <c r="O18" s="71"/>
      <c r="P18" s="71"/>
      <c r="Q18" s="71"/>
      <c r="R18" s="71"/>
      <c r="S18" s="71"/>
    </row>
    <row r="19" spans="1:19" x14ac:dyDescent="0.25">
      <c r="A19" s="46" t="s">
        <v>14</v>
      </c>
      <c r="B19" s="35">
        <v>4595.4579999999996</v>
      </c>
      <c r="C19" s="36">
        <v>0</v>
      </c>
      <c r="D19" s="35">
        <v>2161.36</v>
      </c>
      <c r="E19" s="36">
        <v>2396.2399999999998</v>
      </c>
      <c r="F19" s="37">
        <v>1514.943</v>
      </c>
      <c r="G19" s="38">
        <v>890.18</v>
      </c>
      <c r="H19" s="37">
        <v>4723.991</v>
      </c>
      <c r="I19" s="39">
        <v>0</v>
      </c>
      <c r="J19" s="40">
        <f t="shared" si="2"/>
        <v>211.82631953809482</v>
      </c>
      <c r="K19" s="41" t="s">
        <v>13</v>
      </c>
      <c r="L19" s="40">
        <f t="shared" si="3"/>
        <v>2.7969573435335491</v>
      </c>
      <c r="M19" s="42" t="s">
        <v>13</v>
      </c>
      <c r="O19" s="14"/>
      <c r="P19" s="51"/>
      <c r="Q19" s="51"/>
    </row>
    <row r="20" spans="1:19" x14ac:dyDescent="0.25">
      <c r="A20" s="52" t="s">
        <v>15</v>
      </c>
      <c r="B20" s="47">
        <v>10126.091</v>
      </c>
      <c r="C20" s="81">
        <v>1240.1199999999999</v>
      </c>
      <c r="D20" s="47">
        <v>34805.858999999997</v>
      </c>
      <c r="E20" s="48">
        <v>2110.2669999999998</v>
      </c>
      <c r="F20" s="49">
        <v>10724.912</v>
      </c>
      <c r="G20" s="38">
        <v>637.61800000000005</v>
      </c>
      <c r="H20" s="49">
        <v>15328.146000000001</v>
      </c>
      <c r="I20" s="50">
        <v>224.91900000000001</v>
      </c>
      <c r="J20" s="53">
        <f t="shared" si="2"/>
        <v>42.920948908485229</v>
      </c>
      <c r="K20" s="54">
        <f t="shared" si="2"/>
        <v>-64.725117546869754</v>
      </c>
      <c r="L20" s="55">
        <f t="shared" si="3"/>
        <v>51.372785411468271</v>
      </c>
      <c r="M20" s="56">
        <f t="shared" si="3"/>
        <v>-81.863126149082348</v>
      </c>
      <c r="O20" s="14"/>
      <c r="P20" s="51"/>
      <c r="Q20" s="51"/>
    </row>
    <row r="21" spans="1:19" x14ac:dyDescent="0.25">
      <c r="A21" s="57" t="s">
        <v>21</v>
      </c>
      <c r="B21" s="61">
        <v>1908.3979999999999</v>
      </c>
      <c r="C21" s="79">
        <v>266.33999999999997</v>
      </c>
      <c r="D21" s="47">
        <v>883.702</v>
      </c>
      <c r="E21" s="48">
        <v>371.17599999999999</v>
      </c>
      <c r="F21" s="49">
        <v>472.80700000000002</v>
      </c>
      <c r="G21" s="38">
        <v>580.08500000000004</v>
      </c>
      <c r="H21" s="49">
        <v>3133.1390000000001</v>
      </c>
      <c r="I21" s="64">
        <v>2985.6439999999998</v>
      </c>
      <c r="J21" s="82">
        <f t="shared" si="2"/>
        <v>562.66764239954148</v>
      </c>
      <c r="K21" s="83">
        <f t="shared" si="2"/>
        <v>414.69077807562678</v>
      </c>
      <c r="L21" s="84">
        <f t="shared" si="3"/>
        <v>64.176392974631085</v>
      </c>
      <c r="M21" s="85">
        <f t="shared" si="3"/>
        <v>1020.9897123976871</v>
      </c>
      <c r="O21" s="14"/>
      <c r="P21" s="51"/>
      <c r="Q21" s="51"/>
    </row>
    <row r="22" spans="1:19" x14ac:dyDescent="0.25">
      <c r="A22" s="86" t="s">
        <v>22</v>
      </c>
      <c r="B22" s="35">
        <v>3143.127</v>
      </c>
      <c r="C22" s="36">
        <v>50.302</v>
      </c>
      <c r="D22" s="72">
        <v>77.025999999999996</v>
      </c>
      <c r="E22" s="74">
        <v>74.765000000000001</v>
      </c>
      <c r="F22" s="75">
        <v>32.698</v>
      </c>
      <c r="G22" s="76">
        <v>0</v>
      </c>
      <c r="H22" s="75">
        <v>3049.5419999999999</v>
      </c>
      <c r="I22" s="39">
        <v>24.963000000000001</v>
      </c>
      <c r="J22" s="87">
        <f t="shared" si="2"/>
        <v>9226.3869349807337</v>
      </c>
      <c r="K22" s="41" t="s">
        <v>13</v>
      </c>
      <c r="L22" s="88">
        <f t="shared" si="3"/>
        <v>-2.9774488908656878</v>
      </c>
      <c r="M22" s="42">
        <f t="shared" si="3"/>
        <v>-50.373742594727837</v>
      </c>
      <c r="O22" s="14"/>
      <c r="P22" s="51"/>
      <c r="Q22" s="51"/>
    </row>
    <row r="23" spans="1:19" x14ac:dyDescent="0.25">
      <c r="A23" s="52" t="s">
        <v>23</v>
      </c>
      <c r="B23" s="47">
        <v>0</v>
      </c>
      <c r="C23" s="81">
        <v>0</v>
      </c>
      <c r="D23" s="47">
        <v>0</v>
      </c>
      <c r="E23" s="48">
        <v>0</v>
      </c>
      <c r="F23" s="49">
        <v>20.8</v>
      </c>
      <c r="G23" s="89">
        <v>0</v>
      </c>
      <c r="H23" s="49">
        <v>0</v>
      </c>
      <c r="I23" s="50">
        <v>0</v>
      </c>
      <c r="J23" s="90" t="s">
        <v>13</v>
      </c>
      <c r="K23" s="54" t="s">
        <v>13</v>
      </c>
      <c r="L23" s="91" t="s">
        <v>13</v>
      </c>
      <c r="M23" s="56" t="s">
        <v>13</v>
      </c>
      <c r="O23" s="14"/>
      <c r="P23" s="51"/>
      <c r="Q23" s="51"/>
    </row>
    <row r="24" spans="1:19" x14ac:dyDescent="0.25">
      <c r="A24" s="52" t="s">
        <v>24</v>
      </c>
      <c r="B24" s="47">
        <v>8238.0239999999994</v>
      </c>
      <c r="C24" s="81">
        <v>903.99900000000002</v>
      </c>
      <c r="D24" s="47">
        <v>1735.192</v>
      </c>
      <c r="E24" s="48">
        <v>22.6</v>
      </c>
      <c r="F24" s="49">
        <v>8609.5939999999991</v>
      </c>
      <c r="G24" s="89">
        <v>0</v>
      </c>
      <c r="H24" s="49">
        <v>16338.805</v>
      </c>
      <c r="I24" s="50">
        <v>285.387</v>
      </c>
      <c r="J24" s="90">
        <f t="shared" si="2"/>
        <v>89.774395865821333</v>
      </c>
      <c r="K24" s="54" t="s">
        <v>13</v>
      </c>
      <c r="L24" s="91">
        <f t="shared" si="3"/>
        <v>98.33403010236438</v>
      </c>
      <c r="M24" s="56">
        <f t="shared" si="3"/>
        <v>-68.430606671025075</v>
      </c>
      <c r="O24" s="14"/>
      <c r="P24" s="51"/>
      <c r="Q24" s="51"/>
    </row>
    <row r="25" spans="1:19" x14ac:dyDescent="0.25">
      <c r="A25" s="52" t="s">
        <v>25</v>
      </c>
      <c r="B25" s="47">
        <v>0</v>
      </c>
      <c r="C25" s="81">
        <v>26.94</v>
      </c>
      <c r="D25" s="47">
        <v>240.16</v>
      </c>
      <c r="E25" s="48">
        <v>801.84</v>
      </c>
      <c r="F25" s="49">
        <v>68.44</v>
      </c>
      <c r="G25" s="89">
        <v>830.48</v>
      </c>
      <c r="H25" s="49">
        <v>26.1</v>
      </c>
      <c r="I25" s="50">
        <v>606.9</v>
      </c>
      <c r="J25" s="90">
        <f t="shared" si="2"/>
        <v>-61.864406779661017</v>
      </c>
      <c r="K25" s="54">
        <f t="shared" si="2"/>
        <v>-26.921780175320293</v>
      </c>
      <c r="L25" s="91" t="s">
        <v>13</v>
      </c>
      <c r="M25" s="56">
        <f t="shared" si="3"/>
        <v>2152.783964365256</v>
      </c>
      <c r="O25" s="14"/>
      <c r="P25" s="51"/>
      <c r="Q25" s="51"/>
    </row>
    <row r="26" spans="1:19" x14ac:dyDescent="0.25">
      <c r="A26" s="52" t="s">
        <v>26</v>
      </c>
      <c r="B26" s="47">
        <v>1177.5630000000001</v>
      </c>
      <c r="C26" s="81">
        <v>136.96600000000001</v>
      </c>
      <c r="D26" s="47">
        <v>813.947</v>
      </c>
      <c r="E26" s="48">
        <v>27.56</v>
      </c>
      <c r="F26" s="49">
        <v>5761.2030000000004</v>
      </c>
      <c r="G26" s="89">
        <v>28.248000000000001</v>
      </c>
      <c r="H26" s="49">
        <v>16398.253000000001</v>
      </c>
      <c r="I26" s="50">
        <v>0</v>
      </c>
      <c r="J26" s="91">
        <f t="shared" si="2"/>
        <v>184.63244568886046</v>
      </c>
      <c r="K26" s="54" t="s">
        <v>13</v>
      </c>
      <c r="L26" s="91">
        <f t="shared" si="3"/>
        <v>1292.5584448560289</v>
      </c>
      <c r="M26" s="56" t="s">
        <v>13</v>
      </c>
      <c r="O26" s="14"/>
      <c r="P26" s="51"/>
      <c r="Q26" s="51"/>
    </row>
    <row r="27" spans="1:19" x14ac:dyDescent="0.25">
      <c r="A27" s="52" t="s">
        <v>27</v>
      </c>
      <c r="B27" s="47">
        <v>418.63499999999999</v>
      </c>
      <c r="C27" s="81">
        <v>0</v>
      </c>
      <c r="D27" s="47">
        <v>0</v>
      </c>
      <c r="E27" s="48">
        <v>27.44</v>
      </c>
      <c r="F27" s="49">
        <v>0</v>
      </c>
      <c r="G27" s="89">
        <v>0</v>
      </c>
      <c r="H27" s="49">
        <v>0</v>
      </c>
      <c r="I27" s="50">
        <v>0</v>
      </c>
      <c r="J27" s="91" t="s">
        <v>13</v>
      </c>
      <c r="K27" s="54" t="s">
        <v>13</v>
      </c>
      <c r="L27" s="91" t="s">
        <v>13</v>
      </c>
      <c r="M27" s="56" t="s">
        <v>13</v>
      </c>
      <c r="O27" s="14"/>
      <c r="P27" s="51"/>
      <c r="Q27" s="51"/>
    </row>
    <row r="28" spans="1:19" x14ac:dyDescent="0.25">
      <c r="A28" s="52" t="s">
        <v>28</v>
      </c>
      <c r="B28" s="47">
        <v>28194.667999999998</v>
      </c>
      <c r="C28" s="48">
        <v>7094.2760000000007</v>
      </c>
      <c r="D28" s="47">
        <v>133126.18799999999</v>
      </c>
      <c r="E28" s="48">
        <v>10920.69</v>
      </c>
      <c r="F28" s="49">
        <v>160640.13</v>
      </c>
      <c r="G28" s="89">
        <v>16276.822</v>
      </c>
      <c r="H28" s="49">
        <v>71173.817999999999</v>
      </c>
      <c r="I28" s="50">
        <v>5896.9249999999993</v>
      </c>
      <c r="J28" s="91">
        <f t="shared" si="2"/>
        <v>-55.693625247937739</v>
      </c>
      <c r="K28" s="54">
        <f t="shared" si="2"/>
        <v>-63.771029750156394</v>
      </c>
      <c r="L28" s="91">
        <f t="shared" ref="L28:M28" si="4">+((H28*100/B28)-100)</f>
        <v>152.437155848049</v>
      </c>
      <c r="M28" s="56">
        <f t="shared" si="4"/>
        <v>-16.877705350059713</v>
      </c>
      <c r="O28" s="14"/>
      <c r="P28" s="51"/>
      <c r="Q28" s="51"/>
    </row>
    <row r="29" spans="1:19" s="1" customFormat="1" x14ac:dyDescent="0.25">
      <c r="A29" s="92" t="s">
        <v>29</v>
      </c>
      <c r="B29" s="93">
        <v>290144.5</v>
      </c>
      <c r="C29" s="94">
        <v>33381.300999999999</v>
      </c>
      <c r="D29" s="95">
        <v>186148.45799999998</v>
      </c>
      <c r="E29" s="96">
        <v>20677.628000000001</v>
      </c>
      <c r="F29" s="97">
        <v>322955.98</v>
      </c>
      <c r="G29" s="97">
        <v>21904.521999999997</v>
      </c>
      <c r="H29" s="97">
        <v>565907.25800000003</v>
      </c>
      <c r="I29" s="97">
        <v>18724.512999999999</v>
      </c>
      <c r="J29" s="97">
        <f>+((H29*100/F29)-100)</f>
        <v>75.227366280692507</v>
      </c>
      <c r="K29" s="97">
        <f>+((I29*100/G29)-100)</f>
        <v>-14.517591390490054</v>
      </c>
      <c r="L29" s="97">
        <f>+((H29*100/B29)-100)</f>
        <v>95.043248450341139</v>
      </c>
      <c r="M29" s="95">
        <f>+((I29*100/C29)-100)</f>
        <v>-43.907180250404267</v>
      </c>
    </row>
    <row r="30" spans="1:19" s="1" customFormat="1" x14ac:dyDescent="0.25">
      <c r="A30" s="98" t="s">
        <v>30</v>
      </c>
      <c r="B30" s="99"/>
      <c r="C30" s="99"/>
      <c r="D30" s="99"/>
      <c r="E30" s="99"/>
      <c r="F30" s="99"/>
      <c r="G30" s="99"/>
      <c r="H30" s="99"/>
      <c r="I30" s="99"/>
      <c r="J30" s="98"/>
      <c r="K30" s="98"/>
      <c r="L30" s="98"/>
      <c r="M30" s="98"/>
    </row>
    <row r="31" spans="1:19" s="1" customFormat="1" ht="15" customHeight="1" x14ac:dyDescent="0.25">
      <c r="A31" s="100" t="s">
        <v>31</v>
      </c>
      <c r="B31" s="100"/>
      <c r="C31" s="100"/>
      <c r="D31" s="100"/>
      <c r="E31" s="100"/>
      <c r="F31" s="101"/>
      <c r="G31" s="101"/>
      <c r="H31" s="101"/>
      <c r="I31" s="101"/>
      <c r="K31" s="51"/>
      <c r="L31" s="51"/>
      <c r="M31" s="51"/>
    </row>
    <row r="32" spans="1:19" s="1" customFormat="1" x14ac:dyDescent="0.25">
      <c r="A32" s="100" t="s">
        <v>32</v>
      </c>
      <c r="B32" s="100"/>
      <c r="C32" s="100"/>
      <c r="D32" s="100"/>
      <c r="E32" s="100"/>
      <c r="F32" s="102"/>
      <c r="J32" s="103"/>
      <c r="K32" s="51"/>
      <c r="L32" s="51"/>
      <c r="M32" s="51"/>
    </row>
    <row r="33" spans="1:13" s="1" customFormat="1" ht="15" customHeight="1" x14ac:dyDescent="0.25">
      <c r="A33" s="104" t="s">
        <v>33</v>
      </c>
      <c r="B33" s="105"/>
      <c r="C33" s="105"/>
      <c r="D33" s="105"/>
      <c r="E33" s="105"/>
      <c r="F33" s="105"/>
      <c r="G33" s="105"/>
      <c r="H33" s="105"/>
      <c r="I33" s="105"/>
      <c r="J33" s="106"/>
      <c r="K33" s="103" t="s">
        <v>34</v>
      </c>
      <c r="L33" s="98"/>
      <c r="M33" s="98"/>
    </row>
    <row r="34" spans="1:13" s="1" customFormat="1" x14ac:dyDescent="0.25">
      <c r="B34" s="51"/>
      <c r="C34" s="51"/>
    </row>
    <row r="35" spans="1:13" s="1" customFormat="1" x14ac:dyDescent="0.25">
      <c r="J35" s="103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30_32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2022-08-17T11:59:21Z</dcterms:created>
  <dcterms:modified xsi:type="dcterms:W3CDTF">2022-08-17T12:01:47Z</dcterms:modified>
</cp:coreProperties>
</file>