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3D9A4633-D48C-4400-B294-9C8795A6087A}" xr6:coauthVersionLast="47" xr6:coauthVersionMax="47" xr10:uidLastSave="{00000000-0000-0000-0000-000000000000}"/>
  <bookViews>
    <workbookView xWindow="-120" yWindow="-120" windowWidth="29040" windowHeight="17640" xr2:uid="{757EBFF1-4995-4A18-9FF0-FB395938BAF3}"/>
  </bookViews>
  <sheets>
    <sheet name="31_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L28" i="1"/>
  <c r="K28" i="1"/>
  <c r="J28" i="1"/>
  <c r="L27" i="1"/>
  <c r="J27" i="1"/>
  <c r="M26" i="1"/>
  <c r="L26" i="1"/>
  <c r="J26" i="1"/>
  <c r="M25" i="1"/>
  <c r="K25" i="1"/>
  <c r="J25" i="1"/>
  <c r="M24" i="1"/>
  <c r="L24" i="1"/>
  <c r="K24" i="1"/>
  <c r="J24" i="1"/>
  <c r="M22" i="1"/>
  <c r="L22" i="1"/>
  <c r="K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J17" i="1"/>
  <c r="L16" i="1"/>
  <c r="J16" i="1"/>
  <c r="L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<sst xmlns="http://schemas.openxmlformats.org/spreadsheetml/2006/main" count="68" uniqueCount="35">
  <si>
    <t xml:space="preserve">Grūdų  ir aliejinių augalų sėklų  supirkimo kiekių suvestinė ataskaita (2022 m. 31– 33 sav.) pagal GS-1*, t </t>
  </si>
  <si>
    <t xml:space="preserve">                      Data
Grūdai</t>
  </si>
  <si>
    <t>Pokytis, %</t>
  </si>
  <si>
    <t>33  sav.  (08 16–22)</t>
  </si>
  <si>
    <t>31  sav.  (08 01– 07)</t>
  </si>
  <si>
    <t>32  sav.  (08 08– 14)</t>
  </si>
  <si>
    <t>33  sav.  (08 15– 21)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</si>
  <si>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</si>
  <si>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</si>
  <si>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</si>
  <si>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</si>
  <si>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</si>
  <si>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</si>
  <si>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</si>
  <si>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</si>
  <si>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</si>
  <si>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</si>
  <si>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</si>
  <si>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</si>
  <si>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</si>
  <si>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</si>
  <si>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</si>
  <si>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</si>
  <si>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</si>
  <si>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</si>
  <si>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</si>
  <si>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</si>
  <si>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</si>
  <si>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</si>
  <si>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</si>
  <si>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</si>
  <si>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33 savaitę su   32 savaite</t>
  </si>
  <si>
    <t>*** lyginant 2022 m. 33 savaitę su 2021 m. 33 savaite</t>
  </si>
  <si>
    <t>Pastaba: grūdų bei aliejinių augalų sėklų 31 ir 32 savaičių supirkimo kiekiai patikslinti  2022-08-25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</si>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</sst>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4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4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37BE3B7-4B49-43D9-AFB0-2E91AF2B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3567D6B-18B7-4DDD-85CA-A90391FC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EF47AB4-62CE-4ACC-BDCD-534A090A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D6D9736-7745-4AA1-A99E-6643B5BC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5BDD151-BF92-4C79-9FE6-EFAB9A9B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E32F0F1-8838-47BD-8613-C4D428BE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374FDA1-83C4-4481-BC5F-59A80AF1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64CF69A-57B0-498E-9790-6C0B0F2E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1EF3ADA-20F4-40AC-91B2-2556673C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6FADBB9-B273-427B-B9DB-B48EEF14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5889F55-3A65-4484-9787-43708A8B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DAE7AB8-E98D-4168-AA27-6DD7044F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C663D0A-0D65-4C95-B9A9-4983F644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651F1DE-5376-4B61-93A3-D0CFA2B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46E074E-DBB8-41C8-BE6D-65941DB1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8BDBC2C-FBB8-4B45-B32A-067F037C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D752816-D5E3-4EAF-811D-1FDAB9C0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2D9302A-4F20-43BD-B8B4-587EB849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4AA35A8-5179-4B20-84BE-60E3C003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B990C22B-E9B6-475E-8543-2E488CC2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928F436-DBD4-4D18-8E48-69B7FC76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DE8F00E5-8214-4480-8B82-39284462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EA38321-A04B-4DB5-BDF6-6F67BF23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58F171A-A231-4CDA-8E30-194B36ED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65BA5E5-BB32-4B5D-84A8-1F8E75B5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887AB38-1A1E-4B2B-8866-34606D88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C571A26-EB37-473A-B605-F3683A85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7B05C68B-415A-4B93-869B-3E60F69D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DB45285-BE4D-4940-AD4F-E66A9BDD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47625B17-16E3-4731-A3D0-9F2404D8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9DF00A6F-5DDE-4AE8-BD47-EC7F1605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A00DD50-24E5-4627-A2C6-94B599EB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F38E52D-E72D-485E-A50F-E48DA59C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F4D58A3A-3567-4645-9F02-921294ED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B3FFEF6-9129-4278-B47C-60596EA6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1728040-3591-46F0-A13E-82777542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33C4F9E-E605-475B-A2BE-3EE70258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BAAB2F1-3E56-4C62-BF70-E8598945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12C6D25-CA0B-44DB-ABC0-A657C844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5645EF9-DA71-48AF-B463-F562F098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8403DCD-E814-42AA-A0C4-D043182B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DA46067-4C4D-45A2-8979-B15BA924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3F343BD-4DD4-4AB0-8F30-96D6F867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9EF8493-5AF6-4FF0-A1B8-149FC0A7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EDB97F6-B9C2-43D4-A719-3D1FA25A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2ABA0C8-27A7-447F-ADB7-C0C18841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F4B14FD-B572-4087-A65C-76512889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DE48465-516A-4D9E-B63A-BE70EBB2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1DB3E99-D788-400F-8AA0-F58F6014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D07A5BA-E435-46A5-8F8F-2471B14B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8AE8866-9ECF-4D3C-BBBC-120B0D94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2F12555-9BF9-4DB0-B97A-FAC4FA8A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FD5A4C5-A0CF-48C7-9A59-12C6B9A8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B0AE01A-01FE-4FE6-93F3-F0C9B62B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50E7252-5673-4AF6-BBBE-406FE214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10BD423-7A98-4AAA-8D8B-36FDCBAE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28F7561-BF8C-4281-A940-AF4C1AA6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FD98B005-41D2-46D7-98BE-A03E66A1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5378259-05F1-42C4-BD8B-063F974C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84EE53B-054F-44AE-9207-F5CDC440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77F2239-3290-4AB4-8C10-FAC9300C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A2D749B-27BB-40A1-AE74-D234D5A7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B233005-B080-45BF-BEE1-D8F32BCF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736B432F-5FBD-4883-8B08-2D91BF8E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96A8419-9106-4981-BD45-B0939453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AADE51A3-C57E-4752-83D5-77228FFB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DD3507DF-21C0-4DD3-80D7-E398D650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49D13835-7AA9-44FD-9564-8F87141B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EC51E09B-DF19-4BCB-B21D-84061C01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B2CF339-C287-4E61-BFFE-FF34B127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D915E0D-A854-47F1-9109-9463BD01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0792935-3E1D-43A9-A626-2F04E522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AB12869-1297-4877-8FE7-1DE80B88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A2FE932A-16A8-4569-93CB-2EDC0A7B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EDA411B-6B67-413D-972D-9EAFDAC6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953B2E4-C21D-47C7-8B55-43F86C69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18AB1FD-B0A8-4915-A353-F1F3615C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2CFE553-B5D2-4B43-A63E-148DA767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4B20779-3773-4815-B631-40A59CB3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BFAA22F7-A104-4962-94B6-B879ED8E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7FB3EDC-C772-45F6-A5C9-9BAEF21B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E86062C-8A9E-4A35-A179-D17A936E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C5FE3EA-9FA7-41FF-81B8-62905174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B6D049FD-66B3-4C69-B393-575D4713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D312EF9-06A8-4035-82B4-5726A037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A6D837F-64D7-4D66-AE8A-36B80D2A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09755E18-9DC3-487A-9C29-614944FF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AC3D51F-C288-4CF5-9DD6-B4127119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0F5FCD4-2B5D-47B7-9CD4-F0C7D5F7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326026C-EED4-4297-8D78-04E62A2F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29DBD24-F7A7-4E2A-A6FC-D4DFD65B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E4FCB6E-0181-4DE0-974B-5A7903BD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75E80C4-C035-457C-9182-5E2FA3F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4BB073E-6A2E-4EC6-A9C5-4A616538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03BAF6A-6ABD-47B7-B827-CA05EE44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941CC7E-8940-46DF-99DC-7F368CAB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3D5E7A6-C5EF-43A9-A7A5-6E3B8E3A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FC92B3F-3AAC-44E7-BA18-7E4A0C44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26AAC59-DB3F-499C-8E6A-F7FA5D1A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6F44CF3-35F2-4200-8164-2022694D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E452C5A-0E98-4A81-9429-EDC2CA59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B2120B2-0E04-4020-8B94-1835F2C6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5A42208-AEF6-410B-94DE-B7C1033B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67014FD-3AAD-4AC2-BDCF-7508287B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44DCD7C-BBF5-4F6C-A412-9619C4C7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83A266FF-1D12-48EC-9AF7-544B4AA9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9A9822E-40D4-4752-89B9-AC267B56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E1F59A7-F5DB-43BE-93FF-B6995625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611BF30-3E38-4CB0-8507-43589200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D2ACB68-8A78-495A-AF6C-B7222C49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6182C40-1F54-49A4-B7E4-B09FD662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7C1B5FE1-6835-4590-9238-DC5FF941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4BAC56B-FA99-4B70-94F0-03E83D05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3DC75146-1586-4FDF-B4D3-5571A9EE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FAE9D73-63B9-4000-949E-FBC7DEB0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68631AC-A6CF-4044-8610-5BE5ACA7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AD64C72-6385-4F35-964A-BAD4D597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FE399ED5-FD53-4870-BDE5-188FB539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2E8F47A8-3790-4946-AE78-39E546D9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28F3C014-0D5B-4B79-BF83-977E4723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5874E14B-B8C5-406E-8EEE-C70521CD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07792ABD-E89B-4826-993D-37080DE7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D62FC6B-30E1-4281-A092-DD859C33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CC845C36-B5C0-429C-A12F-672274D5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0D5DE83-79A4-4D8D-B52C-3FF39D0B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EEE5496-A620-456E-8D93-ECE9944E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18C66CC-2F27-4557-A747-0BB2141C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958AD484-DF7C-4176-A510-046CD090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893637E-4682-4929-B35C-F81DAC2F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EBBD445-2ADB-4744-A426-DA7B7894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2130FB8-87D0-4620-87A8-B34F88BA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5A52A1B-20D5-4B3A-ADD2-0D4D3110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8BCE5CB-8FBA-4BD9-85FC-AB03D886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3506811-E1F9-4E41-AF18-0184CC45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66D05436-BF7A-4319-9022-14D3FFFF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E754B2B-6BE3-4EFC-BD9F-884E7447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20B3968-B353-4D2F-AE51-052D1BEF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C7E92A4-128A-44F8-BB0A-578B9838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9B66306-FD9D-42D3-835D-06502739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BBB1AC2C-FD61-49FF-AD2A-BDFD4ECE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8B4C5617-8D07-44AA-AA5C-55F7DB55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C8A6CD3D-D997-4C0A-BEC4-E96139FE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BA3CB57-92CD-4B18-9951-69BB8C49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46E5AAD-D3BB-4358-9D73-8ED3CF29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F18EA15-B828-4E11-8567-BFBC90BC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A979DF7-7E0C-4F36-BC9B-7FC9D3C4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25733C5-A143-4982-8FDF-9A56602E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D3BE217B-42C6-4B08-B4A4-1151C0D9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263C717-DF34-4514-8B02-9F29CFE8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E021C430-C625-4493-BD30-80CAFC15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77FADEB-2150-4772-A0A4-5E4C5A24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F3665F50-52E2-4D96-8BFB-C64C5F41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B486B4D-FFD6-4411-B30C-73703D90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4C1AAAC-997F-4A41-BC49-D9D12468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5B77208-0F32-47EE-BC3B-7A708379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732A993-A22A-4523-950F-1A2E9C5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B2B2FCE-BC6D-4A6F-9401-D7692D57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8C61EA4-75E2-4BA1-B54F-8F44936A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0593361-A2BC-466E-A491-2E96639E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056EE01-8BBC-43A8-9219-24726D27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80A56114-1D5E-421C-8526-C8497E8E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F0A69531-25B4-4C94-AE8C-DCD0C05D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740AAB7-4DCB-4BAA-BAD1-07F46CB9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41085DF-7AAC-4009-AD65-88D69FF4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428A5B3-0304-4663-9700-AD0F7D5F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6C8567F-13C8-45A4-ABF3-1C5C0659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072991A-7252-418E-AC51-331EB512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E6FD6E72-3838-4102-932A-AB5529FF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E12067A-8F1C-475A-A264-2C4459D4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EB9FC91-4768-4ED7-AEE0-5E3D387A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8CCCB82-68BF-4E58-A916-4A833228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3946D8F5-D857-4B40-971E-2CFCA571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B5E180C-C21C-4185-8A27-2E94A462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8900D7F-D845-4980-AEAC-4081413F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17681C6-F965-4C8B-9A98-A493E445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502BE1B-BC15-44CF-9F39-04EB42E6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E8974CC-0BB7-4B06-8063-E7D0B16F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A889642-5142-4AA9-8820-D75CB399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212F283-64B2-4500-94A1-02C5C5B3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7F6350B8-6C70-4BD3-AFD3-37A53A9D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D32FB90-1456-4507-A101-690F3CDB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8E8CF280-ABBC-41C1-B55B-B95ADAE7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5C753E36-666F-4C88-914D-64E527F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252BCD19-19A1-408C-B573-289FA173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BE86267-251B-4203-AB63-8240D0E5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58A870A4-6762-4024-BA3E-8AE1F2F0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EB2BBFD-A945-4BAA-BB63-A599BD98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9D163DB-F8A3-4863-B017-41A8A934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D52114B-2B55-4A6D-98B2-D4DFC952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32685290-B3BA-4ABC-ABFB-B14ED992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22C5A54-F321-457F-A694-86F2BE27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6DCD64B0-691D-408D-B4C4-21FFF1E6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8F6898F-2F26-4873-9532-3681334F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6D4E3BCF-F0F9-4467-9FCE-B1FE540B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2801C07-9294-4482-9698-6FCB3930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8F02EB0-EE68-4911-B4B3-C743C026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27A3EA7-A41D-4E69-BBF6-CBF8E0F2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EFB5FC71-6514-47A1-B634-46598D33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98837AD-B2D3-4B85-AB64-03F6B98B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3559265-28AF-420B-B9DD-22BD63CC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DF1AF55-61CB-485A-95EE-5143D4BA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D6E953E3-23E1-40BE-9044-138C7136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8DE14B6E-A525-43AB-93EC-4F8A8D49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7CEABC15-879C-4200-96CE-EC910225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CBF6B58-176D-4583-82A0-458302B8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8201EEBB-FD41-4203-AB12-566223DD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8C9677E-3FBE-4411-9A3C-B35283B0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365FCD67-F57B-4A33-AE6A-CFE71B5C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514712C-F5A3-417F-9838-DCA96BA4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44FBA431-7008-4D46-934F-8693D5F0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8DDF9834-B7D0-4F62-8D9D-7E2D65F7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FA539020-3AFC-4015-BE1B-6B318110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302FD77-05BE-4DC6-8A81-1CCFF189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4718C047-5E72-4CB5-908D-6A3DDC52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B19D2F5-A0B5-42FE-B4D0-6CA40E35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C5EEE9B-D542-4721-BACD-EFC1E675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78346FE-E333-49FC-A122-547DD7F9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25E81C0-3B86-4A7E-9C70-CD4258D1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AE2F572-4862-43AA-9DB1-A4833C58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1D10FA4-B5C3-4475-A431-B35C7D43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0D14A07-EA88-4F24-91E2-25959908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D38B6BC-79FE-48F4-8518-A5D510C1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B98A52C-6B27-4AE6-B9AD-B7AC42ED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74A456B-AD73-475F-B6EA-AD6CF406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C412261-BEE3-40FA-80CC-EC41CB53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EE4B818B-954C-42F9-86BF-0E17BD32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2BEDDFF-CD59-42F7-ABB7-84CA78D5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C39364D-D9CB-415E-AF4C-D37060DE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4919008-9881-4B51-ACDB-631510C2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B822F47-0C70-4992-BF59-56883043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93E6A2A-16FE-46A8-A7E8-F7E16745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116D26B-3C2F-4557-A065-981E24C0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EF68287-84DA-4095-BA22-5AF68D95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89DA4A0A-66A3-44E1-9880-14058AEA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3F09DEF-8FB3-4CB8-84CE-3F56D51C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7863C19-71BC-4DFA-A74C-002E9499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9E4BB3F-5B5C-4F41-AB00-81B26884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1CD678CE-B07A-4039-815E-E6B3CF12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85CB5DC-25D4-4913-842E-EECD3496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C32620F0-1B67-464C-B224-3C88E266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ABCA26A-8525-4AFB-8ACB-6DF702AF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E73C59B-3A0C-4B06-9A01-957922F5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96B5497-0438-47DE-9DDC-4EF18457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FC5875B-4918-48BD-9DFB-F11162B3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57C041E-8EAC-42CF-BB08-33373A41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F2EE8A5-F0A6-4716-9D8A-16A21C9D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F704111-1939-40C4-9804-D0A171E4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81706E1D-3CEE-49E7-AFD3-2FF8F83E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8A30C2E-BECD-4BCC-9C8D-6D0BFE41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F60F40FE-9E32-47FE-B72E-3E40BBBB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4FB74FF-5CAB-48B8-9F50-A99B55F5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32F76A62-90EA-4FDD-92FF-9B9004CF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686BB39-4B42-4440-B9AE-3678101E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1342B28-204A-484C-B91B-07D0B062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B54577F-C0D4-4EB2-92E8-90C4D506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280F28D-6464-4F48-8623-E86512EF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80038E9-8270-4C5D-8A44-5D55A937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BD4C3D4C-05EF-43E2-9D68-5FBA0DE4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F445EE8-0AA0-4DB7-A1AF-C638D250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20211B26-4466-4FD2-AE92-D7CF16F3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8DFF81B-4080-470B-AFAA-6FB53036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E104416-CBC9-4D46-A845-F3FCCA7A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9FB32AA-F9A7-4BBD-9201-60496055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76A73FF-1458-42EA-8011-95BD9CC9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0804F4C-EDAA-44BC-8EE6-03BE2F29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5C8DAD84-5C03-4C5C-A16D-CB9C1306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B8BCC23-9945-4168-9530-B7061F95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DD72D0F-5F32-463A-A0A5-7AE534F4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8CE2E80-B183-4293-A4C2-5B6D4436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0FBB002-C4C5-4612-A634-D5D81262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01EC8C2-1F14-4DB2-A8B5-54A44A6A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F78CD1A-7698-44B5-8E87-B616B08E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5C8C3D7-329F-4FE7-98D9-C7059EA2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2E326B7-06FC-4548-B682-E045647D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6BC27CC-6CAF-4B6A-8840-FC826CC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5FE6108-F417-4561-8F1D-5B6D8C7C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D2842DC-6DDC-4B43-9BA6-6A08F7F9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C51CF9C-7BC3-40E6-8546-44683DF9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1AA4FF0-680D-40F8-8DEC-ECEF2291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4A6E1797-2D01-434A-9F8E-FDF736D0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840F851-311B-4AD9-9E88-84F3B40A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F77C4C6E-77BD-4CE8-9197-A9123247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AD1066F-9F45-4989-A4D4-6710BD81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E814989-0D5B-42A1-93DF-D33795E1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4FEE3B6-4529-4356-ABD4-90F681C5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B06AA4E-7229-4DD7-923C-77228A0F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C17C52A-AAA4-4238-AB6D-BA5D2C5B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4A56DC80-58DD-49D4-A9AC-B0343B87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8521608-6C91-47D1-9460-D3586D05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CD481B6-F94F-48C9-BF45-72098534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959F5BA-7B6C-451F-A691-A8E337D0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6BDBED1-0F0B-4990-8AEC-BF51BE67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CB35D8F-E480-420A-8E2C-CD3483C2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58776DBC-95F5-4E74-BEF4-C982D260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1ABD5E0-0630-438D-B3F7-AEADB83A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4709385-0D72-48E4-8DAE-DF2736B4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A9D5088-BE27-47B0-BA63-23166128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4FA94D6-A0D2-401F-B52D-22D7D56C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77AAF9D-4C31-4C58-B830-3A246E53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5B7133E-7FFD-42F7-8293-5E2590B7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6B61485-0828-4D90-B2FA-9A6D227F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362853E-EB7E-41C1-85C0-555E0771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C9C4556-9270-4E79-B519-3CA2645A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F29F6AA7-9C80-4784-B33C-24F873C8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B9439C4-B56F-4D4D-8FF7-9E4A6581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93669A9E-6CBE-4948-A768-B2C61272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C283749-7649-46AA-9B2A-287CB69B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3E33695-7142-4397-91BB-052DE6A4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CD9ADCE-9D36-44D9-BD9F-1AAD5A3C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BB78A52-24AB-436C-BC1C-A2E8147F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D821CC9-109E-4572-A1EC-010482D4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1D5E30D-FCA4-49BB-A968-F0B9E96E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04CABF8-8B7E-42D5-B68F-75F4B772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5CFC1083-1977-46D7-888D-5F869071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F602A62-98D1-4700-AF25-26EABEF3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61E99B88-3B83-4F8D-9FC9-7D2C0C97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711EE719-D121-4593-9FB2-AD935D25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9906DE9-9AED-4562-B709-2A374951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08104AF-6556-4A3F-9805-0F4B9330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959BAB8-956B-4880-8DB0-FB676B89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D89FE77-3E07-4EC8-9CD6-C2CFD325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3544313C-6EB3-4FDE-8D8B-969F034C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348E606-5CCE-4B5A-B7B3-28BD82C7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6EF4D993-75DC-4461-87C4-2CA5B2FC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4E93029-6593-4C86-A8FD-5CE924C5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6DC041E1-DB9A-4121-9375-3DF1112F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D3DC5BB-C3FA-470E-B918-2591BAE5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8DCF71C-F79C-4689-8C95-C8C881EF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D9BE91DF-3EA0-4100-98F8-F0143665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C74BB8FC-A0DA-4EA9-A52D-A78EF1C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A1F86BD-B435-4FA9-A563-C495C81C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14253794-7175-4F8F-BD19-B2ABB804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FBDB816-6969-4F6B-9970-EF7BB025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FF17B0F6-40F8-4417-83B5-9559559A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A5D0335-D6DD-47E7-8B25-61B4741C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39FEF19-FBE1-424F-BA13-CCA6F246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AC73AF3-4E6F-4682-AD62-5C7070BB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481DC9D7-2555-4642-A479-1E40D98E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AA05FC3-A15E-4A11-AFF7-9FEFB354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C4E08720-0E73-4899-86BD-473C0073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D0C41026-D060-4093-BAAC-443333D1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122D028D-A378-46E1-9147-6EC43E9D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0BD1073-F6C5-4E15-8DB0-F25C2B60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CE38C42E-8046-453F-87E7-92E73660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43735F3-B9C5-46EB-A3BC-1B42F3BF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F4716ADC-4307-4BB6-9B3E-FA0C3DCD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2F5774E6-2136-42AA-B1AC-5ABC9D60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83E64BF9-1FE0-42A6-9EBD-1EEC7C64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3598F12F-1AEB-4D2C-AFD4-9BB1D6D1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EA9398FD-5F32-4D5F-B724-50306D06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23E872D4-A748-49FF-8970-97E92F2D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EECF1B5F-E34B-4D89-87B3-79EF46C0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D3B8A837-F78C-48EC-8935-3C47DEBA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366A20D7-71AD-4449-9331-941FC091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A62A1DE-E074-499B-B532-C51F110F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18A3E92C-C403-4450-A2AD-E7884F95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2B53094-B882-4F74-8333-69FD52B3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B1D521C-37CE-4411-82B9-AACF5DC8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DBC0938-D405-4A2B-8844-9F0A044F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9739C93-1478-4638-A998-2D990C9B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368154C-9919-4F05-BB2D-C479FEB6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21692BC7-E303-4BB9-B215-0BAB5924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520CAB0-601B-4703-A332-47CBFD43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AA22748-E86A-4977-83E0-6DEA276C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6E103ED-E473-416C-A742-8DB0A845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2ABAA49-93AF-486F-ACBC-B59FA903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E2D6193-5BD4-4595-BFF4-71E4A17D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560D1532-4092-4E4B-B4FF-111D32BF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9FE6CF6-FA1C-4E92-8A87-88366B2D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F03F0461-F047-4F1B-95FB-E4E664CF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007AD83-82E2-4861-91A6-73AC235A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6B35A5D-4F91-4AF5-A609-43A4E9B2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F8B8764-C977-48E1-8067-9DE1ECAF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8CF6A1F2-A610-4A6D-B0C7-EFDC25D4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0659EB7-32B4-4744-BB3D-E35C14FE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FE41FA3-789A-4925-8A8B-3053648F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B4BB54C-EDF4-4EFD-9133-FB012D87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F93EA16-7EA4-4F13-A34B-DFB9F713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D05C3D3E-243D-45AD-A684-2D714BCA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F404125-7015-46C3-A3E8-9AC9AC6B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8B5BF1E-E9EB-4594-811B-CDABECBB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0FA92E1-353E-4AF9-BADE-F195DC1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5B17FEE8-24D6-4221-9445-66777457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16A26BC9-EE07-4554-A421-B404F0F3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B14B12B-0E12-4BD2-8802-4F32D2BB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36E76B5-3F42-48C7-9162-9B4F6B23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86ABC23-EA83-4B16-9AF4-1541B830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3FF22505-A4A6-4231-9796-ABE53475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91D311B-7EC9-4085-A2E8-9BEB97F0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81B16AE-2EF2-41A0-9C1A-49A5C3DD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2630EB8-B3B6-4CB2-9D25-B4BAE350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87CDA1F5-80C1-4EF0-99EB-5110122F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E53D284-3076-446B-8C95-D738DD87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7490DC72-2C57-4035-93E4-63F3B21F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9086F623-A34C-4A1D-B931-F3F15461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DF1508FB-35D0-4E9D-BDAE-443C708E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F4F8831B-D252-4023-8722-C3C0DE4F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DC6CF0A9-8A1F-4E40-BAA9-5EA349FA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05D7203D-1A21-47C2-859D-869FD5C3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A1806882-E1FE-4E87-93E3-D639107E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F352CA9-56E5-471C-9748-49A65577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E4BF9092-F4AD-4252-8920-CB61CF4F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96C7FA02-CF83-4AC7-B6F0-E600AABF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7FE5F57C-C809-4C69-9DB0-5A8C0D9B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711C1624-919B-4AC7-BD9F-9CED3975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8BD89962-C91F-45DC-A72A-6D5AD1EB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18E4768-154A-46DE-AA43-4503899A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3A6679E5-6B04-4C0B-B59B-F85D3BC0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DD15DCA-44FB-43EC-9353-ECF4913F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57E09771-B873-4FD6-A3AD-2E808F9F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C39942C-87CC-405A-9901-E4D67FBA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8219B26-6242-4FA5-AA57-75DF133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FC4714F-E91D-476A-9BD6-61C93D6E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AF58392-1CCB-4ACC-BC76-8013B23B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B732936-A138-4C42-AA70-F9936600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572766E-558B-4A9D-B296-F307BAC0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6CAD9DA-2C65-447A-B53D-DC27F424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615481C-D850-4F22-AED3-D4F5360C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C6FCF52-8E05-493A-8EAD-AAE0985D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90127F3-4862-451C-96F7-2B52917D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8C0E-839A-406E-AC8F-033136975938}">
  <dimension ref="A1:V56"/>
  <sheetViews>
    <sheetView showGridLines="0" tabSelected="1" workbookViewId="0">
      <selection activeCell="Q24" sqref="Q24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207525.53899999999</v>
      </c>
      <c r="C8" s="27">
        <v>23192.579999999998</v>
      </c>
      <c r="D8" s="26">
        <v>133783.29499999998</v>
      </c>
      <c r="E8" s="27">
        <v>2661.0889999999999</v>
      </c>
      <c r="F8" s="28">
        <v>434428.95800000004</v>
      </c>
      <c r="G8" s="29">
        <v>8615.1119999999992</v>
      </c>
      <c r="H8" s="28">
        <v>331508.07699999999</v>
      </c>
      <c r="I8" s="29">
        <v>12465.832999999999</v>
      </c>
      <c r="J8" s="28">
        <f t="shared" ref="J8:K13" si="0">+((H8*100/F8)-100)</f>
        <v>-23.691072868121296</v>
      </c>
      <c r="K8" s="30">
        <f t="shared" si="0"/>
        <v>44.6972830997438</v>
      </c>
      <c r="L8" s="28">
        <f t="shared" ref="L8:M13" si="1">+((H8*100/B8)-100)</f>
        <v>59.743267550313419</v>
      </c>
      <c r="M8" s="31">
        <f t="shared" si="1"/>
        <v>-46.250770720635657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3887.79</v>
      </c>
      <c r="C9" s="36">
        <v>136.44399999999999</v>
      </c>
      <c r="D9" s="35">
        <v>1305.242</v>
      </c>
      <c r="E9" s="36">
        <v>0</v>
      </c>
      <c r="F9" s="37">
        <v>3738.2049999999999</v>
      </c>
      <c r="G9" s="38">
        <v>276.96199999999999</v>
      </c>
      <c r="H9" s="37">
        <v>3406.0389999999998</v>
      </c>
      <c r="I9" s="39">
        <v>24.84</v>
      </c>
      <c r="J9" s="40">
        <f>+((H9*100/F9)-100)</f>
        <v>-8.8857085151830972</v>
      </c>
      <c r="K9" s="41">
        <f>+((I9*100/G9)-100)</f>
        <v>-91.031260606148138</v>
      </c>
      <c r="L9" s="40">
        <f>+((H9*100/B9)-100)</f>
        <v>-12.391384308308844</v>
      </c>
      <c r="M9" s="42">
        <f>+((I9*100/C9)-100)</f>
        <v>-81.79472897305854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29270.144999999997</v>
      </c>
      <c r="C10" s="48">
        <v>2335.9670000000001</v>
      </c>
      <c r="D10" s="47">
        <v>7241.2819999999992</v>
      </c>
      <c r="E10" s="48">
        <v>32.32</v>
      </c>
      <c r="F10" s="49">
        <v>23043.266</v>
      </c>
      <c r="G10" s="38">
        <v>867.81999999999994</v>
      </c>
      <c r="H10" s="49">
        <v>20960.940999999999</v>
      </c>
      <c r="I10" s="50">
        <v>282.03700000000003</v>
      </c>
      <c r="J10" s="40">
        <f>+((H10*100/F10)-100)</f>
        <v>-9.0365879558913207</v>
      </c>
      <c r="K10" s="41">
        <f t="shared" si="0"/>
        <v>-67.500518540711198</v>
      </c>
      <c r="L10" s="40">
        <f t="shared" si="1"/>
        <v>-28.387983728813097</v>
      </c>
      <c r="M10" s="42">
        <f t="shared" si="1"/>
        <v>-87.926327726376272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28256.446</v>
      </c>
      <c r="C11" s="48">
        <v>13321.422</v>
      </c>
      <c r="D11" s="47">
        <v>46508.012000000002</v>
      </c>
      <c r="E11" s="48">
        <v>1952.64</v>
      </c>
      <c r="F11" s="49">
        <v>162853.50599999999</v>
      </c>
      <c r="G11" s="38">
        <v>5904.1720000000005</v>
      </c>
      <c r="H11" s="49">
        <v>140481.19899999999</v>
      </c>
      <c r="I11" s="50">
        <v>8308.6739999999991</v>
      </c>
      <c r="J11" s="53">
        <f t="shared" si="0"/>
        <v>-13.737688275498357</v>
      </c>
      <c r="K11" s="54">
        <f t="shared" si="0"/>
        <v>40.725473444879299</v>
      </c>
      <c r="L11" s="55">
        <f t="shared" si="1"/>
        <v>397.16513888547763</v>
      </c>
      <c r="M11" s="56">
        <f t="shared" si="1"/>
        <v>-37.629226069108846</v>
      </c>
      <c r="O11" s="14"/>
      <c r="P11" s="51"/>
      <c r="Q11" s="51"/>
    </row>
    <row r="12" spans="1:22" x14ac:dyDescent="0.25">
      <c r="A12" s="52" t="s">
        <v>15</v>
      </c>
      <c r="B12" s="47">
        <v>16585.089</v>
      </c>
      <c r="C12" s="48">
        <v>1036.346</v>
      </c>
      <c r="D12" s="47">
        <v>38043.49</v>
      </c>
      <c r="E12" s="48">
        <v>393.87400000000002</v>
      </c>
      <c r="F12" s="49">
        <v>106535.746</v>
      </c>
      <c r="G12" s="38">
        <v>935.37400000000002</v>
      </c>
      <c r="H12" s="49">
        <v>82214.925000000003</v>
      </c>
      <c r="I12" s="50">
        <v>2467.7910000000002</v>
      </c>
      <c r="J12" s="53">
        <f t="shared" si="0"/>
        <v>-22.828789315465997</v>
      </c>
      <c r="K12" s="54">
        <f t="shared" si="0"/>
        <v>163.82933457632987</v>
      </c>
      <c r="L12" s="55">
        <f t="shared" si="1"/>
        <v>395.71591084015284</v>
      </c>
      <c r="M12" s="56">
        <f t="shared" si="1"/>
        <v>138.12423650016501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129502.003</v>
      </c>
      <c r="C13" s="48">
        <v>6362.4009999999998</v>
      </c>
      <c r="D13" s="47">
        <v>40603.923000000003</v>
      </c>
      <c r="E13" s="48">
        <v>282.255</v>
      </c>
      <c r="F13" s="49">
        <v>138090.796</v>
      </c>
      <c r="G13" s="38">
        <v>630.78399999999999</v>
      </c>
      <c r="H13" s="49">
        <v>84444.972999999998</v>
      </c>
      <c r="I13" s="50">
        <v>1382.491</v>
      </c>
      <c r="J13" s="36">
        <f t="shared" si="0"/>
        <v>-38.84822490269373</v>
      </c>
      <c r="K13" s="58">
        <f t="shared" si="0"/>
        <v>119.17027064732144</v>
      </c>
      <c r="L13" s="36">
        <f t="shared" si="1"/>
        <v>-34.792535216617452</v>
      </c>
      <c r="M13" s="59">
        <f t="shared" si="1"/>
        <v>-78.270923193932603</v>
      </c>
      <c r="N13" s="32"/>
    </row>
    <row r="14" spans="1:22" x14ac:dyDescent="0.25">
      <c r="A14" s="60" t="s">
        <v>17</v>
      </c>
      <c r="B14" s="47">
        <v>24.065999999999999</v>
      </c>
      <c r="C14" s="48">
        <v>0</v>
      </c>
      <c r="D14" s="61">
        <v>81.346000000000004</v>
      </c>
      <c r="E14" s="48">
        <v>0</v>
      </c>
      <c r="F14" s="62">
        <v>167.43899999999999</v>
      </c>
      <c r="G14" s="63">
        <v>0</v>
      </c>
      <c r="H14" s="62">
        <v>0</v>
      </c>
      <c r="I14" s="64">
        <v>0</v>
      </c>
      <c r="J14" s="36" t="s">
        <v>18</v>
      </c>
      <c r="K14" s="58" t="s">
        <v>18</v>
      </c>
      <c r="L14" s="36" t="s">
        <v>18</v>
      </c>
      <c r="M14" s="59" t="s">
        <v>18</v>
      </c>
      <c r="O14" s="14"/>
      <c r="P14" s="51"/>
      <c r="Q14" s="51"/>
    </row>
    <row r="15" spans="1:22" s="33" customFormat="1" x14ac:dyDescent="0.25">
      <c r="A15" s="65" t="s">
        <v>19</v>
      </c>
      <c r="B15" s="66">
        <v>1721.652</v>
      </c>
      <c r="C15" s="67">
        <v>6.51</v>
      </c>
      <c r="D15" s="26">
        <v>1327.1579999999999</v>
      </c>
      <c r="E15" s="67">
        <v>0</v>
      </c>
      <c r="F15" s="28">
        <v>3196.5459999999998</v>
      </c>
      <c r="G15" s="29">
        <v>84.662999999999997</v>
      </c>
      <c r="H15" s="28">
        <v>3864.3780000000002</v>
      </c>
      <c r="I15" s="39">
        <v>0</v>
      </c>
      <c r="J15" s="68">
        <f t="shared" ref="J15:K28" si="2">+((H15*100/F15)-100)</f>
        <v>20.892300626989254</v>
      </c>
      <c r="K15" s="69" t="s">
        <v>18</v>
      </c>
      <c r="L15" s="68">
        <f t="shared" ref="L15:M28" si="3">+((H15*100/B15)-100)</f>
        <v>124.45755588237344</v>
      </c>
      <c r="M15" s="70" t="s">
        <v>18</v>
      </c>
      <c r="N15" s="71"/>
      <c r="O15" s="71"/>
      <c r="P15" s="71"/>
      <c r="Q15" s="71"/>
      <c r="R15" s="71"/>
      <c r="S15" s="71"/>
    </row>
    <row r="16" spans="1:22" x14ac:dyDescent="0.25">
      <c r="A16" s="46" t="s">
        <v>13</v>
      </c>
      <c r="B16" s="72">
        <v>129.88999999999999</v>
      </c>
      <c r="C16" s="73">
        <v>0</v>
      </c>
      <c r="D16" s="72">
        <v>903.99400000000003</v>
      </c>
      <c r="E16" s="74">
        <v>0</v>
      </c>
      <c r="F16" s="75">
        <v>1672.6990000000001</v>
      </c>
      <c r="G16" s="76">
        <v>0</v>
      </c>
      <c r="H16" s="75">
        <v>2156.9290000000001</v>
      </c>
      <c r="I16" s="39">
        <v>0</v>
      </c>
      <c r="J16" s="40">
        <f t="shared" si="2"/>
        <v>28.949021910098594</v>
      </c>
      <c r="K16" s="41" t="s">
        <v>18</v>
      </c>
      <c r="L16" s="77">
        <f t="shared" si="3"/>
        <v>1560.5812610670571</v>
      </c>
      <c r="M16" s="42" t="s">
        <v>18</v>
      </c>
      <c r="O16" s="14"/>
      <c r="P16" s="51"/>
      <c r="Q16" s="51"/>
    </row>
    <row r="17" spans="1:19" x14ac:dyDescent="0.25">
      <c r="A17" s="57" t="s">
        <v>14</v>
      </c>
      <c r="B17" s="61">
        <v>1591.7620000000002</v>
      </c>
      <c r="C17" s="78">
        <v>6.51</v>
      </c>
      <c r="D17" s="61">
        <v>423.16399999999999</v>
      </c>
      <c r="E17" s="79">
        <v>0</v>
      </c>
      <c r="F17" s="62">
        <v>1523.847</v>
      </c>
      <c r="G17" s="63">
        <v>84.662999999999997</v>
      </c>
      <c r="H17" s="62">
        <v>1707.4490000000001</v>
      </c>
      <c r="I17" s="80">
        <v>0</v>
      </c>
      <c r="J17" s="36">
        <f t="shared" si="2"/>
        <v>12.048584930114373</v>
      </c>
      <c r="K17" s="58" t="s">
        <v>18</v>
      </c>
      <c r="L17" s="36">
        <f t="shared" si="3"/>
        <v>7.2678578832765055</v>
      </c>
      <c r="M17" s="59" t="s">
        <v>18</v>
      </c>
      <c r="O17" s="14"/>
      <c r="P17" s="51"/>
      <c r="Q17" s="51"/>
    </row>
    <row r="18" spans="1:19" s="33" customFormat="1" x14ac:dyDescent="0.25">
      <c r="A18" s="65" t="s">
        <v>20</v>
      </c>
      <c r="B18" s="26">
        <v>14891.539000000001</v>
      </c>
      <c r="C18" s="27">
        <v>5709.4030000000002</v>
      </c>
      <c r="D18" s="26">
        <v>12857.101999999999</v>
      </c>
      <c r="E18" s="27">
        <v>2107.8829999999998</v>
      </c>
      <c r="F18" s="28">
        <v>23239.553</v>
      </c>
      <c r="G18" s="29">
        <v>3210.5630000000001</v>
      </c>
      <c r="H18" s="28">
        <v>36502.677000000003</v>
      </c>
      <c r="I18" s="39">
        <v>7023.0190000000002</v>
      </c>
      <c r="J18" s="68">
        <f t="shared" si="2"/>
        <v>57.071338678502116</v>
      </c>
      <c r="K18" s="69">
        <f t="shared" si="2"/>
        <v>118.74727267460568</v>
      </c>
      <c r="L18" s="68">
        <f t="shared" si="3"/>
        <v>145.12360340996321</v>
      </c>
      <c r="M18" s="70">
        <f t="shared" si="3"/>
        <v>23.007939709283093</v>
      </c>
      <c r="N18" s="71"/>
      <c r="O18" s="71"/>
      <c r="P18" s="71"/>
      <c r="Q18" s="71"/>
      <c r="R18" s="71"/>
      <c r="S18" s="71"/>
    </row>
    <row r="19" spans="1:19" x14ac:dyDescent="0.25">
      <c r="A19" s="46" t="s">
        <v>13</v>
      </c>
      <c r="B19" s="35">
        <v>2310.3159999999998</v>
      </c>
      <c r="C19" s="36">
        <v>0</v>
      </c>
      <c r="D19" s="35">
        <v>1514.943</v>
      </c>
      <c r="E19" s="36">
        <v>890.18</v>
      </c>
      <c r="F19" s="37">
        <v>4723.991</v>
      </c>
      <c r="G19" s="38">
        <v>0</v>
      </c>
      <c r="H19" s="37">
        <v>6603.9430000000002</v>
      </c>
      <c r="I19" s="39">
        <v>0</v>
      </c>
      <c r="J19" s="40">
        <f t="shared" si="2"/>
        <v>39.795842117396091</v>
      </c>
      <c r="K19" s="41" t="s">
        <v>18</v>
      </c>
      <c r="L19" s="40">
        <f t="shared" si="3"/>
        <v>185.84587562913475</v>
      </c>
      <c r="M19" s="42" t="s">
        <v>18</v>
      </c>
      <c r="O19" s="14"/>
      <c r="P19" s="51"/>
      <c r="Q19" s="51"/>
    </row>
    <row r="20" spans="1:19" x14ac:dyDescent="0.25">
      <c r="A20" s="52" t="s">
        <v>14</v>
      </c>
      <c r="B20" s="47">
        <v>8793.5480000000007</v>
      </c>
      <c r="C20" s="81">
        <v>3005.8229999999999</v>
      </c>
      <c r="D20" s="47">
        <v>10869.352000000001</v>
      </c>
      <c r="E20" s="48">
        <v>637.61800000000005</v>
      </c>
      <c r="F20" s="49">
        <v>15382.423000000001</v>
      </c>
      <c r="G20" s="38">
        <v>224.91900000000001</v>
      </c>
      <c r="H20" s="49">
        <v>25630.395</v>
      </c>
      <c r="I20" s="50">
        <v>216.95699999999999</v>
      </c>
      <c r="J20" s="53">
        <f t="shared" si="2"/>
        <v>66.621311870048032</v>
      </c>
      <c r="K20" s="54">
        <f t="shared" si="2"/>
        <v>-3.5399410454430296</v>
      </c>
      <c r="L20" s="55">
        <f t="shared" si="3"/>
        <v>191.46818781224596</v>
      </c>
      <c r="M20" s="56">
        <f t="shared" si="3"/>
        <v>-92.782109924636273</v>
      </c>
      <c r="O20" s="14"/>
      <c r="P20" s="51"/>
      <c r="Q20" s="51"/>
    </row>
    <row r="21" spans="1:19" x14ac:dyDescent="0.25">
      <c r="A21" s="57" t="s">
        <v>21</v>
      </c>
      <c r="B21" s="61">
        <v>3787.6750000000002</v>
      </c>
      <c r="C21" s="79">
        <v>2703.58</v>
      </c>
      <c r="D21" s="47">
        <v>472.80700000000002</v>
      </c>
      <c r="E21" s="48">
        <v>580.08500000000004</v>
      </c>
      <c r="F21" s="49">
        <v>3133.1390000000001</v>
      </c>
      <c r="G21" s="38">
        <v>2985.6439999999998</v>
      </c>
      <c r="H21" s="49">
        <v>4268.3390000000009</v>
      </c>
      <c r="I21" s="64">
        <v>6806.0619999999999</v>
      </c>
      <c r="J21" s="82">
        <f t="shared" si="2"/>
        <v>36.232034391069163</v>
      </c>
      <c r="K21" s="83">
        <f t="shared" si="2"/>
        <v>127.9595959866615</v>
      </c>
      <c r="L21" s="84">
        <f t="shared" si="3"/>
        <v>12.69021233342356</v>
      </c>
      <c r="M21" s="85">
        <f t="shared" si="3"/>
        <v>151.74257835906462</v>
      </c>
      <c r="O21" s="14"/>
      <c r="P21" s="51"/>
      <c r="Q21" s="51"/>
    </row>
    <row r="22" spans="1:19" x14ac:dyDescent="0.25">
      <c r="A22" s="86" t="s">
        <v>22</v>
      </c>
      <c r="B22" s="35">
        <v>4064.5880000000002</v>
      </c>
      <c r="C22" s="36">
        <v>265.28300000000002</v>
      </c>
      <c r="D22" s="72">
        <v>32.698</v>
      </c>
      <c r="E22" s="74">
        <v>0</v>
      </c>
      <c r="F22" s="75">
        <v>3049.5419999999999</v>
      </c>
      <c r="G22" s="76">
        <v>24.963000000000001</v>
      </c>
      <c r="H22" s="75">
        <v>7321.6279999999997</v>
      </c>
      <c r="I22" s="39">
        <v>194.614</v>
      </c>
      <c r="J22" s="87">
        <f t="shared" si="2"/>
        <v>140.08942982257662</v>
      </c>
      <c r="K22" s="41">
        <f t="shared" si="2"/>
        <v>679.60982253735529</v>
      </c>
      <c r="L22" s="88">
        <f t="shared" si="3"/>
        <v>80.132106870364197</v>
      </c>
      <c r="M22" s="42">
        <f t="shared" si="3"/>
        <v>-26.639098622979986</v>
      </c>
      <c r="O22" s="14"/>
      <c r="P22" s="51"/>
      <c r="Q22" s="51"/>
    </row>
    <row r="23" spans="1:19" x14ac:dyDescent="0.25">
      <c r="A23" s="52" t="s">
        <v>23</v>
      </c>
      <c r="B23" s="47">
        <v>0</v>
      </c>
      <c r="C23" s="81">
        <v>0</v>
      </c>
      <c r="D23" s="47">
        <v>20.8</v>
      </c>
      <c r="E23" s="48">
        <v>0</v>
      </c>
      <c r="F23" s="49">
        <v>0</v>
      </c>
      <c r="G23" s="89">
        <v>0</v>
      </c>
      <c r="H23" s="49">
        <v>7</v>
      </c>
      <c r="I23" s="50">
        <v>0</v>
      </c>
      <c r="J23" s="90" t="s">
        <v>18</v>
      </c>
      <c r="K23" s="54" t="s">
        <v>18</v>
      </c>
      <c r="L23" s="91" t="s">
        <v>18</v>
      </c>
      <c r="M23" s="56" t="s">
        <v>18</v>
      </c>
      <c r="O23" s="14"/>
      <c r="P23" s="51"/>
      <c r="Q23" s="51"/>
    </row>
    <row r="24" spans="1:19" x14ac:dyDescent="0.25">
      <c r="A24" s="52" t="s">
        <v>24</v>
      </c>
      <c r="B24" s="47">
        <v>9630.4740000000002</v>
      </c>
      <c r="C24" s="81">
        <v>446.22</v>
      </c>
      <c r="D24" s="47">
        <v>8609.5939999999991</v>
      </c>
      <c r="E24" s="48">
        <v>0</v>
      </c>
      <c r="F24" s="49">
        <v>16440.684000000001</v>
      </c>
      <c r="G24" s="89">
        <v>285.387</v>
      </c>
      <c r="H24" s="49">
        <v>13322.4</v>
      </c>
      <c r="I24" s="50">
        <v>237.25299999999999</v>
      </c>
      <c r="J24" s="90">
        <f t="shared" si="2"/>
        <v>-18.966875100816978</v>
      </c>
      <c r="K24" s="54">
        <f t="shared" si="2"/>
        <v>-16.866220255302451</v>
      </c>
      <c r="L24" s="91">
        <f t="shared" si="3"/>
        <v>38.335870072438809</v>
      </c>
      <c r="M24" s="56">
        <f t="shared" si="3"/>
        <v>-46.830487203621537</v>
      </c>
      <c r="O24" s="14"/>
      <c r="P24" s="51"/>
      <c r="Q24" s="51"/>
    </row>
    <row r="25" spans="1:19" x14ac:dyDescent="0.25">
      <c r="A25" s="52" t="s">
        <v>25</v>
      </c>
      <c r="B25" s="47">
        <v>0</v>
      </c>
      <c r="C25" s="81">
        <v>167.24100000000001</v>
      </c>
      <c r="D25" s="47">
        <v>68.44</v>
      </c>
      <c r="E25" s="48">
        <v>830.48</v>
      </c>
      <c r="F25" s="49">
        <v>26.1</v>
      </c>
      <c r="G25" s="89">
        <v>606.9</v>
      </c>
      <c r="H25" s="49">
        <v>69.94</v>
      </c>
      <c r="I25" s="50">
        <v>556.50699999999995</v>
      </c>
      <c r="J25" s="90">
        <f t="shared" si="2"/>
        <v>167.9693486590038</v>
      </c>
      <c r="K25" s="54">
        <f t="shared" si="2"/>
        <v>-8.3033448673587031</v>
      </c>
      <c r="L25" s="91" t="s">
        <v>18</v>
      </c>
      <c r="M25" s="56">
        <f t="shared" si="3"/>
        <v>232.75751759436974</v>
      </c>
      <c r="O25" s="14"/>
      <c r="P25" s="51"/>
      <c r="Q25" s="51"/>
    </row>
    <row r="26" spans="1:19" x14ac:dyDescent="0.25">
      <c r="A26" s="52" t="s">
        <v>26</v>
      </c>
      <c r="B26" s="47">
        <v>1433.924</v>
      </c>
      <c r="C26" s="81">
        <v>15.003</v>
      </c>
      <c r="D26" s="47">
        <v>5761.2030000000004</v>
      </c>
      <c r="E26" s="48">
        <v>28.248000000000001</v>
      </c>
      <c r="F26" s="49">
        <v>17704.063999999998</v>
      </c>
      <c r="G26" s="89">
        <v>0</v>
      </c>
      <c r="H26" s="49">
        <v>12342.791999999999</v>
      </c>
      <c r="I26" s="50">
        <v>161.67099999999999</v>
      </c>
      <c r="J26" s="91">
        <f t="shared" si="2"/>
        <v>-30.282719267169384</v>
      </c>
      <c r="K26" s="54" t="s">
        <v>18</v>
      </c>
      <c r="L26" s="91">
        <f t="shared" si="3"/>
        <v>760.77030581816052</v>
      </c>
      <c r="M26" s="56">
        <f t="shared" si="3"/>
        <v>977.59114843697921</v>
      </c>
      <c r="O26" s="14"/>
      <c r="P26" s="51"/>
      <c r="Q26" s="51"/>
    </row>
    <row r="27" spans="1:19" x14ac:dyDescent="0.25">
      <c r="A27" s="52" t="s">
        <v>27</v>
      </c>
      <c r="B27" s="47">
        <v>2601.9740000000002</v>
      </c>
      <c r="C27" s="81">
        <v>13.233000000000001</v>
      </c>
      <c r="D27" s="47">
        <v>0</v>
      </c>
      <c r="E27" s="48">
        <v>0</v>
      </c>
      <c r="F27" s="49">
        <v>34.770000000000003</v>
      </c>
      <c r="G27" s="89">
        <v>0</v>
      </c>
      <c r="H27" s="49">
        <v>111.364</v>
      </c>
      <c r="I27" s="50">
        <v>0</v>
      </c>
      <c r="J27" s="91">
        <f t="shared" si="2"/>
        <v>220.28760425654298</v>
      </c>
      <c r="K27" s="54" t="s">
        <v>18</v>
      </c>
      <c r="L27" s="91">
        <f t="shared" si="3"/>
        <v>-95.72001872424552</v>
      </c>
      <c r="M27" s="56" t="s">
        <v>18</v>
      </c>
      <c r="O27" s="14"/>
      <c r="P27" s="51"/>
      <c r="Q27" s="51"/>
    </row>
    <row r="28" spans="1:19" x14ac:dyDescent="0.25">
      <c r="A28" s="52" t="s">
        <v>28</v>
      </c>
      <c r="B28" s="47">
        <v>15764.837</v>
      </c>
      <c r="C28" s="48">
        <v>5379.3620000000001</v>
      </c>
      <c r="D28" s="47">
        <v>160693.78999999998</v>
      </c>
      <c r="E28" s="48">
        <v>23545.492000000002</v>
      </c>
      <c r="F28" s="49">
        <v>76250.046999999991</v>
      </c>
      <c r="G28" s="89">
        <v>5896.9249999999993</v>
      </c>
      <c r="H28" s="49">
        <v>33253.748</v>
      </c>
      <c r="I28" s="50">
        <v>905.68499999999995</v>
      </c>
      <c r="J28" s="91">
        <f t="shared" si="2"/>
        <v>-56.388554094924032</v>
      </c>
      <c r="K28" s="54">
        <f t="shared" si="2"/>
        <v>-84.64140208668077</v>
      </c>
      <c r="L28" s="91">
        <f t="shared" si="3"/>
        <v>110.93619934034206</v>
      </c>
      <c r="M28" s="56">
        <f t="shared" si="3"/>
        <v>-83.163709748479462</v>
      </c>
      <c r="O28" s="14"/>
      <c r="P28" s="51"/>
      <c r="Q28" s="51"/>
    </row>
    <row r="29" spans="1:19" s="1" customFormat="1" x14ac:dyDescent="0.25">
      <c r="A29" s="92" t="s">
        <v>29</v>
      </c>
      <c r="B29" s="93">
        <v>257635.25999999998</v>
      </c>
      <c r="C29" s="94">
        <v>35194.834999999999</v>
      </c>
      <c r="D29" s="95">
        <v>323154.08</v>
      </c>
      <c r="E29" s="96">
        <v>29173.192000000003</v>
      </c>
      <c r="F29" s="97">
        <v>574370.26399999997</v>
      </c>
      <c r="G29" s="97">
        <v>18724.512999999999</v>
      </c>
      <c r="H29" s="97">
        <v>438304.00400000002</v>
      </c>
      <c r="I29" s="97">
        <v>21544.582000000002</v>
      </c>
      <c r="J29" s="97">
        <f>+((H29*100/F29)-100)</f>
        <v>-23.689642122559462</v>
      </c>
      <c r="K29" s="97">
        <f>+((I29*100/G29)-100)</f>
        <v>15.060840300626253</v>
      </c>
      <c r="L29" s="97">
        <f>+((H29*100/B29)-100)</f>
        <v>70.125783248768045</v>
      </c>
      <c r="M29" s="95">
        <f>+((I29*100/C29)-100)</f>
        <v>-38.784818851970741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31_33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2022-08-24T08:46:55Z</dcterms:created>
  <dcterms:modified xsi:type="dcterms:W3CDTF">2022-08-24T08:47:40Z</dcterms:modified>
</cp:coreProperties>
</file>