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Grudai\"/>
    </mc:Choice>
  </mc:AlternateContent>
  <xr:revisionPtr revIDLastSave="0" documentId="13_ncr:1_{65DC40D9-83F4-4ABC-8222-8808077C1F72}" xr6:coauthVersionLast="47" xr6:coauthVersionMax="47" xr10:uidLastSave="{00000000-0000-0000-0000-000000000000}"/>
  <bookViews>
    <workbookView xWindow="-120" yWindow="-120" windowWidth="29040" windowHeight="17640" xr2:uid="{5C48B60A-0EB8-4035-A348-ABE521A4F763}"/>
  </bookViews>
  <sheets>
    <sheet name="34_3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0" i="1" l="1"/>
  <c r="L30" i="1"/>
  <c r="K30" i="1"/>
  <c r="J30" i="1"/>
  <c r="M28" i="1"/>
  <c r="L28" i="1"/>
  <c r="K28" i="1"/>
  <c r="J28" i="1"/>
  <c r="M27" i="1"/>
  <c r="L27" i="1"/>
  <c r="K27" i="1"/>
  <c r="J27" i="1"/>
  <c r="M26" i="1"/>
  <c r="L26" i="1"/>
  <c r="J26" i="1"/>
  <c r="M25" i="1"/>
  <c r="K25" i="1"/>
  <c r="M24" i="1"/>
  <c r="L24" i="1"/>
  <c r="K24" i="1"/>
  <c r="J24" i="1"/>
  <c r="L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L19" i="1"/>
  <c r="J19" i="1"/>
  <c r="M18" i="1"/>
  <c r="L18" i="1"/>
  <c r="K18" i="1"/>
  <c r="J18" i="1"/>
  <c r="L17" i="1"/>
  <c r="K17" i="1"/>
  <c r="J17" i="1"/>
  <c r="L16" i="1"/>
  <c r="J16" i="1"/>
  <c r="L15" i="1"/>
  <c r="K15" i="1"/>
  <c r="J15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<sst xmlns="http://schemas.openxmlformats.org/spreadsheetml/2006/main" count="68" uniqueCount="36">
  <si>
    <t xml:space="preserve">Grūdų  ir aliejinių augalų sėklų  supirkimo kiekių suvestinė ataskaita (2022 m. 34– 36 sav.) pagal GS-1*, t </t>
  </si>
  <si>
    <t xml:space="preserve">                      Data
Grūdai</t>
  </si>
  <si>
    <t>Pokytis, %</t>
  </si>
  <si>
    <t>36  sav.  (09 06–12 )</t>
  </si>
  <si>
    <t>34  sav.  (08 22– 28)</t>
  </si>
  <si>
    <t>35  sav.  (08 29– 09 04)</t>
  </si>
  <si>
    <t>36  sav.  (09 05– 11)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</si>
  <si>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</si>
  <si>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</si>
  <si>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</si>
  <si>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</si>
  <si>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</si>
  <si>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</si>
  <si>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</si>
  <si>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</si>
  <si>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</si>
  <si>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</si>
  <si>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</si>
  <si>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</si>
  <si>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</si>
  <si>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</si>
  <si>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</si>
  <si>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</si>
  <si>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</si>
  <si>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</si>
  <si>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</si>
  <si>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</si>
  <si>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</si>
  <si>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</si>
  <si>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</si>
  <si>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</si>
  <si>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preliminarūs duomenys</t>
  </si>
  <si>
    <t>** lyginant 2022 m. 36 savaitę su   35 savaite</t>
  </si>
  <si>
    <t>*** lyginant 2022 m. 36 savaitę su 2021 m. 36 savaite</t>
  </si>
  <si>
    <t>Pastaba: grūdų bei aliejinių augalų sėklų 34 ir 35 savaičių supirkimo kiekiai patikslinti  2022-09-15</t>
  </si>
  <si>
    <t>Šaltinis 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</si>
</sst>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3" fillId="0" borderId="41" xfId="0" applyNumberFormat="1" applyFont="1" applyBorder="1" applyAlignment="1">
      <alignment vertical="center"/>
    </xf>
    <xf numFmtId="4" fontId="8" fillId="0" borderId="42" xfId="0" applyNumberFormat="1" applyFont="1" applyBorder="1" applyAlignment="1">
      <alignment horizontal="center" vertical="center"/>
    </xf>
    <xf numFmtId="4" fontId="8" fillId="0" borderId="43" xfId="0" applyNumberFormat="1" applyFont="1" applyBorder="1" applyAlignment="1">
      <alignment horizontal="center" vertical="center"/>
    </xf>
    <xf numFmtId="4" fontId="8" fillId="0" borderId="44" xfId="0" applyNumberFormat="1" applyFont="1" applyBorder="1" applyAlignment="1">
      <alignment horizontal="center" vertical="center"/>
    </xf>
    <xf numFmtId="4" fontId="8" fillId="0" borderId="45" xfId="0" applyNumberFormat="1" applyFont="1" applyBorder="1" applyAlignment="1">
      <alignment horizontal="center" vertical="center"/>
    </xf>
    <xf numFmtId="4" fontId="4" fillId="0" borderId="46" xfId="0" applyNumberFormat="1" applyFont="1" applyBorder="1" applyAlignment="1">
      <alignment vertical="center"/>
    </xf>
    <xf numFmtId="4" fontId="5" fillId="0" borderId="47" xfId="0" applyNumberFormat="1" applyFont="1" applyBorder="1" applyAlignment="1">
      <alignment horizontal="center" vertical="center"/>
    </xf>
    <xf numFmtId="4" fontId="5" fillId="0" borderId="48" xfId="0" applyNumberFormat="1" applyFont="1" applyBorder="1" applyAlignment="1">
      <alignment horizontal="center" vertical="center"/>
    </xf>
    <xf numFmtId="4" fontId="5" fillId="0" borderId="49" xfId="0" applyNumberFormat="1" applyFont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4" fontId="6" fillId="0" borderId="50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8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8" fillId="0" borderId="60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1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3" fillId="0" borderId="62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6" xfId="0" applyNumberFormat="1" applyFont="1" applyBorder="1" applyAlignment="1">
      <alignment horizontal="center" vertical="center"/>
    </xf>
    <xf numFmtId="4" fontId="8" fillId="0" borderId="63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4" fontId="4" fillId="3" borderId="64" xfId="0" applyNumberFormat="1" applyFont="1" applyFill="1" applyBorder="1" applyAlignment="1">
      <alignment vertical="center"/>
    </xf>
    <xf numFmtId="4" fontId="5" fillId="3" borderId="42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64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B1E1C5CE-5109-4C7E-A6FA-C41257F67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61F5A670-82BD-4A60-8D22-B1D7495C7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1F72FEF9-E610-4F2D-A7BE-5AAE79BE3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B1CEF9A4-667E-4BDD-8502-EB5359297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FC6B8FD9-602F-406B-BC6D-3B2AECD60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65838AB8-25D4-4D94-8751-398D20F65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BF917635-1EBD-4F37-9A5B-C1FE43B28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E9C20374-57AF-4E00-AAFD-68BE218BC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6D8D5212-398D-43EA-9192-2BFAD35C4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A299F9B9-8B2F-4DA6-A22E-E223E52E0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BA9AFC0B-EDA4-4439-BDBA-0540EB02E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D3D4C035-898E-4587-920E-716BB0CAE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7C8EFF5C-1529-44F6-AA09-9BE01A8F6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6CCD89F0-FBF3-4BD2-9CC9-64CD2DBE3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8304DD81-C3DA-402F-81BC-814B992C9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E0BD5641-288A-4BF2-B163-9A08F3D10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E33ED9D1-6865-4BA1-87CC-830DB9B97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8FE74A25-FA2E-4C28-83BA-4B3EE60D3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D57AE2AD-5948-4126-A243-05F2D6156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6486A740-E156-47CC-8E68-8DFF2A67E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93265910-6810-452A-AE8A-42BC66F47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87A1E6B9-79D8-4D07-A8AF-7694855E0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2F776D05-1788-4B52-9A5D-325EA908E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112E28D7-CA1F-4062-819C-1FD686F2D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BCADF7BA-F1AB-4797-8D6E-87151A742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CEF57F61-000E-444F-AD25-E2739743D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97863CD5-1678-41F8-9677-3D101FE08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31A73924-A734-4C7C-9C8B-60B1A7CA5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5658C363-A65D-46AD-B740-274BB8A68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31F5D941-37B0-4228-8F13-EFEF97EAE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DF89EECD-E684-41AB-9062-5650E2674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88BABB04-AA8D-496B-8EE0-D074CDB50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D1E5BF76-D439-47CA-A3DF-04E8E60CE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C80D9637-0F8D-46FB-A121-25DF6E416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2DE77ABB-4B18-4FB0-AA1C-CB214B3E8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E7A22F5E-846A-433B-BBE2-AF9E53747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3F3F8A2C-ADA1-42A1-90DE-9D57FA669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F5D2DBCC-874B-4E8D-A329-4B357CEB3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461EC9AB-56E2-4C55-A681-E6F19595B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B2499882-1B18-4586-9D45-83F7F1911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45DB25F2-479C-404A-A6DD-F38E1FA2B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33DE4090-6057-49C9-8FCF-664603436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8D00A12F-12A3-48DE-AB43-479EB5F85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B7C68BB2-4513-4E16-B7F9-6960E8866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BC486E8F-111F-477E-B277-942A22826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60D8726A-B8A4-424A-8386-2FF907BDF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22AE7FFE-3161-47C4-9E2C-1E1E48190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0D7D47A0-9843-408A-9405-93E52A1C7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FCB751D7-EBA9-49EB-9F61-9502032A1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8F68D8EC-D92C-487F-B612-E9244D57D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6499390F-76F9-4EA3-84B5-01E4A9C0F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87C77424-FC66-4545-8985-99644B230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4990E8D6-3F47-4F42-A3F3-999B363D8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EF7AA3A5-1A2B-4811-8154-15E7B171B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7D74CFA8-5A68-4581-8EFE-623A2603F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BE1ECBE4-94F2-46F2-9864-7DBDD4CBE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52F18F90-A1A9-4CF0-AEDB-2CB767E1C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3D3E70C7-C870-4F81-AFD2-3A6D57034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D3858C97-683E-45A5-9E85-85F2F86B7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7ED9250E-C1EF-4DE5-B54F-2D07E471A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95A85FFF-1EFC-4BFA-A293-9A5B96AA9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F045D78B-AA59-444F-80EC-CE7C33264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25DF19E0-4A12-4A73-9C86-EB818BBC4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BAAFBE8A-3E4F-4AD0-B05B-5FF60F00F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6E3419B1-C689-4225-9AD3-EE9BF9F2D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41DD9F69-5054-40A3-90FD-083596B84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3E82548F-7DFD-495C-A282-0D4B293EB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D00CEDD5-774F-4BDD-B94A-C220E4A08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1460984C-932C-452E-BF88-719569789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75BC8F59-1E9A-48D6-B1E6-DF1D7FD91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DF5A2C7E-2699-41EA-BA79-9654EBF01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9A49D5C1-8F0C-42A3-BBE8-226B925AC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1CE5FF6A-8D5A-4D83-919F-BF6686E04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FED64B21-830A-4993-AB01-DA3E896DE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CF69F552-7D8D-42FF-BAE2-39CE20C09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C9BB63CD-440A-41ED-86E1-073D4407E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10F7B184-8187-45D3-A14A-B072EFB5E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C12767D2-DBE8-49C0-A959-9A9AD1355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300606E7-BF54-4891-84FC-062BA25EA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9E67D8AF-1608-4E8D-A36F-05FA4E13B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3B331143-6A3C-45F4-B10F-F870CFD16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E9482831-21A0-4B65-A493-C3662330A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0C929F1C-C230-4411-BC20-C037EC19F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DF5D3D0B-700F-4010-8250-1A00C5C20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130948CD-21E7-467E-94FB-692EC8165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B6F26B87-848C-4807-B904-53FEE386F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D506B66B-B1EE-42D2-A1DA-3B4828D57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5D6537E2-C1E6-4046-AD16-5C38095D0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B46AC8C3-3917-4E4E-8428-ACB1EEB52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F35EC3B6-CB1C-4E8B-B203-A5D356D39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092F67E8-7A5A-4E2A-8135-B7C2BB4D6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7ABC7D9A-5A77-4909-9D2F-71869A3C7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EF88C3AA-2020-4F16-AF0D-8711FE7D2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993E6304-9A28-46A1-B625-C66C863F1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00EAF56E-45F3-45C9-A0FC-9B7B13A63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7D438BD8-E4FF-4270-954A-ED85936A2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B594ABCC-AF51-4E29-AC94-BACC6CBE0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1C8F3311-5C16-4C87-A32B-A9D055820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D209E18B-49C9-4D33-8E83-62FDAB29A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AF1EA150-90EE-4F38-96DE-DE083F405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40C6536A-FF1C-4D6B-A6D1-E1C75DACC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AF6573CF-4FFA-4B50-9917-FA036A7B5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D72022A1-802A-4F9B-891F-8EEF0433F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82778204-B54C-40CF-9FCF-475455613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FF7554F3-1046-477B-87CC-25CA55B33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0239DD98-18CD-4FF2-9D0E-B6B76DB24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2636C51E-6A08-4C7F-A5C2-8E2939A4A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6898CA67-C886-4C3E-9C1A-E83863ED3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EED4D5BC-2432-4BEE-AE44-981758BD5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3060DDA6-C7EA-4140-B669-782F1F320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961CB221-2C7A-48EC-AA92-B0DBCE0AD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B50A54DE-53B9-4E80-AE9C-22706D100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95CBBD78-45B8-412B-9D06-A23E79695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23F39068-BE7D-4417-9BF2-FE16362F2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4D982EE7-1FE7-4366-A4A9-51C515F23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4708191D-00E5-462A-B7F1-58FCA308B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5DCFEA3D-2402-410C-9EC5-3A0C21E81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EDB22452-D041-43CB-B8B7-915A7369A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548E08E1-CE2A-4F6A-A875-D4E640F20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5FFEC4A6-84A0-430A-A7C5-C6A40D621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4555E780-E859-42A4-B7B1-C050E5DB9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DA6EB30F-CE8A-4D83-AC37-BE3EE4160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26182BFB-4CE6-4519-B389-10BAAC2B3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4A759FEC-5F47-4C68-AA9A-F4382FB53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A3C460F5-8819-4A6E-A5F5-3BDC9B5D7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61F5260C-73FD-4033-98C7-B636F698D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5B4F3CD4-686C-4B0E-9BF5-9E0E0BB5A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342DB5ED-9804-4287-AAC2-7FDF99218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EA8E1FA4-CD44-4E79-BD91-F27507FA1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79065443-C20C-4D99-B8DF-00AA8F93A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51CF8627-CE70-4E72-9782-B3D96D23D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C1614B4D-282C-402D-B0B5-EDB77A71C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8C0D6734-0BD7-47B7-B73B-5516EDF9C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173E7650-970D-483D-9A6A-886893C31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3AF904BB-D70A-4A48-A323-0098A15C1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50C3EB09-ADA4-43B2-BAB6-D6F0FE979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FE2AD473-845F-48A6-911A-71B7ED921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EE8D2388-1AA8-479F-9B13-A964748E6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E7F8BF71-1345-4A06-A466-49C0BB917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CB0569C0-E321-44F6-95B2-72D79B85C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9EA17DE3-35D9-42FE-922E-20688B434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FA97B253-FCC1-42BD-B5F5-77CB3E3BC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E2B3780D-D35F-4EA9-88D1-975AE740E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BF3FC543-04C8-43DE-B9AD-FCA084388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B5E5A432-D803-4E75-8715-F735097FE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ED4C4C49-29F1-4DC3-B38C-D845746CE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89B607ED-6808-4784-BB5E-401F4E01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45C9AA25-9E6E-4CC8-B156-925BB7C24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FA7B08E9-203C-4DD5-A1D4-DF585EB42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B7BB64B9-6615-4B8F-ABF9-C52B76F97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0B7A7A1D-09B2-4232-AE07-5C48E6E0F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E7766239-0AD4-4FBB-BD23-E8BC7C0A1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542778AE-DE02-4AF9-8C6F-A2DA78971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3A9EA119-9BEF-4807-B80C-2DE3B447D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1557A746-874C-40D5-BCAD-D7C349ECB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03E7997B-2129-4FF7-8BAB-54B00A719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EE45DCB1-B8CE-4787-A95D-55EB65154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8445A2F5-E87E-4D8B-9B20-051E4FC8B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838E5122-7E05-4B09-B19F-5B59F209E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D9EE2AAD-9FD9-46CE-8C52-854E43C25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5CEE566C-0F79-4568-AA65-B7B45EDCC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0FC4CF4E-CE8C-49B2-884C-468B4F5B9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AE78D0D3-E8F4-4EF4-BEB5-7468EB7FA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BD88D7FE-7FEE-40B0-BDC4-0DAE62846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F6B324E6-5A26-464A-9C22-AA4675667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E3D951EB-BC34-445D-BA56-0E01BE409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0060420E-9679-4C68-8EA6-3CBDDEBA9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8517C1B4-3699-4B4E-8C6E-AD1DC5C1E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B0E2FC27-C626-437A-AFA0-C9BA4D030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C2E1DC48-CF0A-4D40-AB26-C13C39046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EC540711-9305-4ACE-95F2-3D1DFE3B4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E4EBDEF1-28A8-4AF6-8765-E8D068762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5C4A5825-CEBE-47F5-BFBB-AADBC2CC7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F31A938A-C7C4-4EEC-A3F5-326483060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506F2920-096A-40A6-8359-B9D78BB12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7989FB9E-E046-429A-B6C7-4FEB10294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D08FD983-D900-44BC-B1EF-9119ECB14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F893C590-F107-4573-9688-F238B8C0E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625BE4FD-E9B0-4BC6-A1AF-0A0227E35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E193C2D6-D275-4E4D-A2EA-001FBEF75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E3ACE988-0A0F-4F9E-B3E9-703203162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21B0E19B-38AF-44E3-B57B-ECEE7341E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DF8FAE8F-E3BF-4C75-8F5C-9595FB248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F09CA8AB-6715-4569-B761-9A8A3B49F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7A7749ED-5B32-472B-A49B-5F965EFB0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BC5840C3-898B-4AAE-B1D0-8DB4343BA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367F2FED-FC72-4BAD-B508-7011583C5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F8F996CE-62BA-4968-B00D-9F1827A35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FAED13B5-67A0-4CC3-ACC6-F9CB56852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2C635D7A-A126-4622-AB3E-C01A582B3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88F6C899-F0AD-4C05-B3B3-856D56CEF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1B274A57-A431-426A-9578-D946EE7E7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788F5E44-EFCA-418F-8335-009011D59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DCAD10DE-2F9C-41FA-ABB2-D820E371F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CC6433CB-3DCF-447F-AEF8-50C16A530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89B601AF-D4DC-4E35-9BE0-9A75754B4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DB0B7290-FE41-48E7-962D-5AC481AC9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5F7CFA25-B775-4550-AF7D-931ED6B40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C85CB730-0B18-4844-A948-12BC58EDC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16B51630-4A1E-4FFA-AB9F-A61FDEBB9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A0530FC4-F27C-46CA-A000-7D660E3E4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18472B36-727F-4D2C-B698-D384662FD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587B9BCA-F838-4787-A764-25D089DCE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E59CD79A-6A16-4E0E-BA3B-0E180A541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3E397A3C-0E40-41A8-8854-4B0EF3A21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4ADFEE76-1A02-489C-9EEF-E0EBD9CA9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D65A004C-86B2-4BE8-8B0A-80162B75C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3CE0ECDB-A144-4576-8578-A0442C062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AF859F46-EE5C-4E0D-BF94-007D2C247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6F7FAF7F-6975-462E-AE79-903EED67C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6E418495-F850-48B9-BE20-BB046DD60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20DB3E56-CB53-4B14-A648-F36697B3C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78666A84-9554-4EDC-94B0-6D275CE5A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29E521A8-5E7A-4727-9579-65EBC1572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B2ACF554-AB28-4F25-9A74-8CF75E31D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C7FCEB38-07F2-4122-8635-238791A3C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3D7E98E3-4901-426E-BB87-FAECB388C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24B5FCEE-458E-4099-A663-1E321D9F7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A49A36EB-4ED2-4510-8211-105A34921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AA4C04A4-8FC7-4F24-A24C-6972B067C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4D9E70C5-C7F3-47B5-A31F-337D1DA4E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82C8923D-E95E-4396-985B-F4DE421BC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DCC053D5-C9A2-460E-A676-4FFA57A73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FF5086B8-9656-44C3-8BBD-B81A53345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8BAA2DA0-91DB-46F7-B11A-E48A7BC38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613A8EF6-A082-4393-A98B-71F6C95CD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069E1DA8-7F77-42CB-9D40-00189F711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AA9F7FE2-0215-440B-B2B5-F24B25331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AEDC5562-4E36-4BC3-AAB4-3470685B9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FA52FA96-FDA2-48D6-B563-B5D67AD5C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CB17425A-7621-4531-AFA5-C89788DC0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1EBCD265-F10F-42AF-B9A5-9E68A9D6E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83ACBEBB-A2FF-4D67-8A53-B24EDEF7F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49595274-9908-4D7A-BE8A-FE8C9B0EC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AA40C902-09FC-4A33-88A6-3BF32A4BC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276DC245-5A3B-4CEB-B25F-9EA7DBE97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4801A95A-8F04-4E33-97CA-BEAE541F5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A2D6F703-9880-463F-B6B7-C1228679B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D7BF437B-3285-4F8A-BFC1-C669E6ED2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1298B369-FB56-4A75-9BD7-22BAE46E4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776E8385-653A-40A4-B539-DB53FEA09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CCB07D54-78D5-4356-955E-FA118103C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59AF7818-2A74-4F95-87CA-2BA19CC0A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61D400D5-948D-4209-8C2D-264C669C6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AB5966E8-553F-4E75-8D61-FE10D49D0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1D23B497-F743-47CB-8A09-631B2FB1D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1A9887D8-30C2-4DAE-8A57-5A0683E35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C16F7F5B-1D93-49DB-85D9-CA1981E53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CF294E49-959D-41AB-AEB8-6A076CACD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3B02B854-134C-4CC3-B71E-BCBF721A7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2702A842-D187-4E49-8B02-38A29C67F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3C77482C-07F7-473D-8FE9-5B7C0C313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3BB31A3E-9D08-4079-B660-4F13C5438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B001E292-EEA3-4D85-831B-FA68ED2F8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E4875E2E-8AD9-4F02-9421-13596D30B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79842EAD-9170-4BFD-8F74-411EF819A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C056AF35-815C-44E5-B5A9-0972316BB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A9AF7FD1-D21F-4584-897B-7ED28732B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4A4C79A8-BCA5-4C26-9A71-169AF0273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1B4BBD7C-F876-4BBF-BAEC-84DE38476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1C94852B-909C-4198-8D89-DD48F4580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059FA220-EAFF-4132-8D10-0D784C690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59850FF5-25C6-4C49-9AB4-972B3E916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D9056CCC-0CBF-4AD1-B90F-8218A206B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02D93EB1-5E5C-4575-A4E8-63F46D356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5FB297C2-D9E8-49BA-A052-3A0F112B6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4CB25204-D287-4792-B3BF-5DA539647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A6785965-633F-4056-8FC9-79CBC48C5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DCC36790-CFF9-482A-A8D4-621109DD2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97617897-AC7F-445E-8711-16D643638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17A5A50F-044D-4CB3-917A-173329ABF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6D9BEA17-3D58-403D-BCF7-460492B59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AAE85FD6-8D07-43EE-8B7A-1D3F48238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0C86D59A-0A46-4C18-B817-C9DF9471F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D3AD7F11-806B-4D36-9E75-E7D7FC2C0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DFA6DE35-6172-497E-BA9C-12D123037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02DE6EF3-BD02-4102-8949-683242929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8EAF34BD-FE35-43EC-9AAF-EF8F5C202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8F8340CC-3E1E-4266-AA60-5284F3D6B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A6AED0D5-B01C-46FE-A245-7619365BB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A3EA67D6-BE12-4FB2-AD07-57EC7A6F3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9EF57DEF-3F62-4688-AE82-CD9B9EE80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896830D3-B5A6-4FD1-8027-633C702C5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6262F759-59B2-42DD-B690-33775FAA0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B915EF55-AB8F-4B28-B80E-43D661171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9229ED85-035F-4893-BECC-4A461115A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74490F76-5C8E-4E79-9CE8-4901C2CA5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4F6547BD-8447-461A-A3D3-4F9C6EDA8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5C1B85F4-301F-4A23-A74D-6007C4D8B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3C85BF1E-33F0-439C-87A7-9E4E16F86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189BD239-4778-4D02-AFF3-1EB36B6BD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D9E522B7-5230-4DB9-B62E-197328D0D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754FF64A-929C-439D-957F-F93260745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F8D2DBAD-0ADE-4062-8BFA-F8B3509F6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DC32B479-AC5B-46A3-A429-50AF4A6B5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5EAA0B19-93CD-4EF4-8E60-535C26108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826EF76F-5655-4935-B057-4DB616768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4851B5BE-2D61-4386-933C-81512ED2D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54F6B8D2-434E-464A-96D0-6D18639C6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03FBB4EC-ED48-431E-8154-60CAB7894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34477B99-B3B8-447E-AB21-4ACD03385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951892A5-D062-4278-B5FA-8837980C5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A757105F-DC72-4DE8-995F-ABD6A0360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63C7ED87-8A19-439F-B51C-21AFFB9BB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D5968029-0274-49BB-9E1D-59C84A5F5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AA003D5F-F7C8-4D2F-AE9F-01202B5D9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85C857D7-0D30-4A42-897B-53599AADB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B67BBA94-05BF-4307-BBE3-CA9C25AE6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527A8EF5-1F01-4CDE-912C-AC3CA3484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27442139-4699-4D6A-8741-6E5548BDB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AE708ACD-5C65-4AD0-AE22-5D3225E09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2286FB37-5F0D-41DF-B12D-B92305F7A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7B9CFF56-B97D-444D-A626-53218715E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7C274127-0D33-4819-8BBE-A51781CA6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9A0DDD31-AD7D-45D7-A3D9-9922D0CA9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F8BCC56E-2872-498B-91F6-94E6C6F3C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720C2E71-6B39-4774-ADDD-17524A396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E76A5982-AEF4-4DC3-B8F4-B73CD7C0E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0EBEA389-3F9C-4333-882A-05BC99438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581E93A6-F529-4B06-9EDF-B4E0C5635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A90E8811-0C62-4C45-BC66-17B229C18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19CD8CC6-6CE6-4BB1-A1AB-6A2C5D639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48E77886-D3B8-4A9A-A279-A8E2312F1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BED1B1DC-3F18-4012-8591-88951D11B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417AFEB6-9125-469F-8803-AB811F33C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33222896-0533-405C-BCAB-734CE5498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C9D70F55-7172-4004-95AE-3E00BE21A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FB1C4645-55B1-4C53-A1D0-18B6B32C3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307706B8-C741-456D-B4A4-228FF1130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8A41FD84-AD14-40FE-ADB5-79BEECE8C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78092FE7-5AE0-4C76-AE5E-93235295F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E54FF81F-8A3E-4FA4-A909-FABFAEAC7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858892C7-645E-4F13-BEB4-E913FE163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5D896DFB-D14B-4545-908A-ADF56081B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F02609C6-A64B-4B11-926D-BE2FD3657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973FD3FF-7997-44EF-A25B-4C9FDE7F7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4362DB67-59FF-425F-80D9-248605534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7F0F361B-D81C-4DB6-ADEA-48A048F85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C4ECDC3C-3857-442B-8892-FB44542CE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CA40D70F-91E6-4568-9783-79E053D3F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B5CAB0AA-1788-411D-BBAA-C0DA74005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AAAD517D-08B7-4E24-B837-E1B9A8107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54B09055-58AA-4114-9029-AE15017DE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69C486EE-B457-4512-8104-672D2D645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9AE785B1-00A4-4C6E-A842-9BE18DA93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D4651C2E-0B0B-4756-8539-1336F5CC7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714EC564-E81D-41E2-A772-1E866370F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85C76959-FB7A-4224-966E-EAA6FCD3C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856A3998-FCD4-4E4F-BD89-1FC4F80D8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84AB6124-29BE-420B-AA6A-B5E470343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79B6094D-69DC-4063-9FCC-611396D92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24DE1E1D-4147-4775-BF5A-2E3D3D9AF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DC885EDD-3DD1-4E65-9A82-03E6E1DBF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DF5F6F3A-25CE-4517-AF88-CDF37A688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6ED6029B-374F-4FAA-93D4-8223A91B8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6C00952D-05CD-4C61-BD75-1C09C190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4B52C1B3-9769-4EE0-BB50-35C8E7F8D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E732FEF4-FAB4-42BF-A4B1-84D83D754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6A7F93DE-1AB6-4847-85D3-BD9231513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69DEE664-FED3-436E-BAC2-381DAF06C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ED484F6B-D0EA-49DF-8005-DA48B43AB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8BEA554D-B38B-40D6-86D4-D73190FAD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D058BB50-DC0B-4E75-A9F7-CCA371C2D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8799F9D0-CBC0-4DAD-8B20-350B0C557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E4C123F4-307A-492A-9AD4-B09B1DA46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2879200C-5077-42C5-8AF0-B0ED6BC32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3AC156BE-9506-4CB4-A424-1754E1875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A6F8921D-DA05-4146-A33C-3EFEB94D3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1CF9BACF-2691-4C7B-8930-6CB119982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9C361B91-163D-4163-A14A-6B46217B7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1ED8D6F7-03FF-4774-A7AB-E71EB4DA4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F966E304-0C92-4154-AF2B-7417C8756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76821B4A-51BD-42A1-B70F-BC9FB9A29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E25251C2-4C2A-4737-AC12-36CD03CC8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AC79525C-797D-4C41-BE7A-B7AA75548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2D815204-6B07-4DD3-8864-9496B6801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0A1E595B-8E1D-4844-A072-7AFA9E5D2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B1C2328E-6464-4FB3-AF26-C226154B3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3E7427B8-02FD-4B82-9BF6-7A9A55525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569E6321-353C-46D2-8AFA-D9CC605E9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A9AF1A0E-47C0-4D50-8AFB-CCC799759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9BB454F0-DF00-44CF-84D3-698EA7DF0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AF9306FF-BBF9-45A8-AB89-557BF1103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04636D6D-EE03-4E32-A06A-55C91FE9B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FB2A7D4C-83A7-4D3B-97F5-99391DE0C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BB4D87C1-FA9B-4A32-A5AD-8D87B89C8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6B4DC8BE-99B9-44BB-BD4E-D310E5993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74845B6D-84C2-4B97-B413-1B7FB1AED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288D79B5-FF6A-4BB6-910F-A0A7348E1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72659839-A61B-4EA2-A6BB-BAFF31F87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66661347-958D-449A-B793-DC05D51C9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B021482C-D62C-4903-8ADF-09ABAE358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C6E52C5C-BC52-449A-96E8-C78CAFA6F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62CB12FA-9963-4DE0-B980-E87C8421C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DAAFF7C3-FAC8-408B-AE65-0621DBE2B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9165AAA6-D6EA-42BD-BD96-421C3E38B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FCB6B0C1-9CA1-4915-A10B-75C0351A5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6D84D4D8-CB22-45FD-9A2D-AB784CEAF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AB9D175F-313B-499A-B9F8-2E4087534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13E4EE05-B868-4B01-9253-14F092171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4EB8709D-2B2B-4C09-8614-C66A0211A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7338B4D1-926F-415B-AB53-53DCAE8AC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62773DAF-33DB-4DC1-BCBD-60AB28409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FBB0A51E-8DF2-42BB-8CBF-79F12527C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A63F2B51-7548-449A-B96B-A89212AF9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745839CD-370C-4B1F-B6F0-527482D69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AE9A2692-03BB-4629-AE09-2EA830DC8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C8D8845A-E463-477C-AD35-827C295A8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7AC39DC3-5B5D-46B9-BC4C-49DE58482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E0B1908C-254C-44C4-9C9A-09F798359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7AD57B14-D037-4AB2-923A-C0233C4FB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085ECB46-B58A-4929-9D79-8E03DA21B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4E2F9407-263B-4E8E-8AE8-700B81D55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C783A3BB-9E47-4A52-B268-9DFB7C1F4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53775BE9-9E19-4188-A566-602F016DC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6671B4F8-9BE8-450A-A2E1-99BECD91D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CCA284AD-7EAC-4FBD-B94E-21BCFC312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6F03CD59-7F2A-4EA6-9898-DAEDACB18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F4D22C39-6485-4E7D-B407-DD9DD4B4E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C47082A4-D656-472A-B574-605246062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3A02D9B3-D6FE-4A42-9B7C-FC14BA293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D8B278A2-9089-4AC2-808C-7E4CA6F85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712708CE-35B7-4135-82E5-607BAD11B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A8F0A74D-3ABB-443E-8EE7-1955E816F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D306AF07-36D2-4F60-A174-F7DFD9F61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6423F078-9D9A-4EF1-B4B9-4DBCF11E0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7421DB70-7CDA-413A-ACD4-25EFB0814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51743F0E-F78D-4080-BFE3-47189CF34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2758356E-671C-4E2E-8F9B-BD4A6C090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F312D6D7-336B-44FC-85DC-17168AEE6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3313ABFD-36CA-430F-BEE3-6CBF3654C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BE74F318-FAE2-4409-A16A-D9AA23A5C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F8E44-DC04-4326-AE37-1632BB57A52A}">
  <dimension ref="A1:V57"/>
  <sheetViews>
    <sheetView showGridLines="0" tabSelected="1" workbookViewId="0">
      <selection activeCell="Q34" sqref="Q34"/>
    </sheetView>
  </sheetViews>
  <sheetFormatPr defaultRowHeight="15" x14ac:dyDescent="0.25"/>
  <cols>
    <col min="1" max="1" width="14.2851562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2021</v>
      </c>
      <c r="C4" s="8"/>
      <c r="D4" s="9">
        <v>2022</v>
      </c>
      <c r="E4" s="8"/>
      <c r="F4" s="8"/>
      <c r="G4" s="8"/>
      <c r="H4" s="8"/>
      <c r="I4" s="10"/>
      <c r="J4" s="11" t="s">
        <v>2</v>
      </c>
      <c r="K4" s="12"/>
      <c r="L4" s="12"/>
      <c r="M4" s="13"/>
    </row>
    <row r="5" spans="1:22" ht="15" customHeight="1" x14ac:dyDescent="0.25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22" ht="15" customHeight="1" x14ac:dyDescent="0.25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22" ht="37.5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11</v>
      </c>
      <c r="B8" s="26">
        <v>91518.531999999992</v>
      </c>
      <c r="C8" s="27">
        <v>62299.417000000001</v>
      </c>
      <c r="D8" s="26">
        <v>190933.72100000002</v>
      </c>
      <c r="E8" s="27">
        <v>27773.877999999997</v>
      </c>
      <c r="F8" s="28">
        <v>139481.655</v>
      </c>
      <c r="G8" s="29">
        <v>27330.218000000001</v>
      </c>
      <c r="H8" s="28">
        <v>75719.653999999995</v>
      </c>
      <c r="I8" s="29">
        <v>12662.663</v>
      </c>
      <c r="J8" s="28">
        <f t="shared" ref="J8:K13" si="0">+((H8*100/F8)-100)</f>
        <v>-45.713539174739509</v>
      </c>
      <c r="K8" s="30">
        <f t="shared" si="0"/>
        <v>-53.667903417382178</v>
      </c>
      <c r="L8" s="28">
        <f t="shared" ref="L8:M13" si="1">+((H8*100/B8)-100)</f>
        <v>-17.263036955181931</v>
      </c>
      <c r="M8" s="31">
        <f t="shared" si="1"/>
        <v>-79.674508029505319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12</v>
      </c>
      <c r="B9" s="35">
        <v>2775.136</v>
      </c>
      <c r="C9" s="36">
        <v>128.88</v>
      </c>
      <c r="D9" s="35">
        <v>5015.607</v>
      </c>
      <c r="E9" s="36">
        <v>473.03999999999996</v>
      </c>
      <c r="F9" s="37">
        <v>3128.4049999999997</v>
      </c>
      <c r="G9" s="38">
        <v>185.245</v>
      </c>
      <c r="H9" s="37">
        <v>1148.059</v>
      </c>
      <c r="I9" s="39">
        <v>328.32000000000005</v>
      </c>
      <c r="J9" s="40">
        <f>+((H9*100/F9)-100)</f>
        <v>-63.302098033982169</v>
      </c>
      <c r="K9" s="41">
        <f>+((I9*100/G9)-100)</f>
        <v>77.235552916408039</v>
      </c>
      <c r="L9" s="40">
        <f>+((H9*100/B9)-100)</f>
        <v>-58.630531981135341</v>
      </c>
      <c r="M9" s="42">
        <f>+((I9*100/C9)-100)</f>
        <v>154.74860335195538</v>
      </c>
      <c r="N9" s="43"/>
      <c r="O9" s="43"/>
      <c r="P9" s="44"/>
      <c r="Q9" s="44"/>
      <c r="R9" s="44"/>
      <c r="S9" s="45"/>
    </row>
    <row r="10" spans="1:22" x14ac:dyDescent="0.25">
      <c r="A10" s="46" t="s">
        <v>13</v>
      </c>
      <c r="B10" s="47">
        <v>30362.597000000002</v>
      </c>
      <c r="C10" s="48">
        <v>4648.4799999999996</v>
      </c>
      <c r="D10" s="47">
        <v>18411.041000000001</v>
      </c>
      <c r="E10" s="48">
        <v>2735.866</v>
      </c>
      <c r="F10" s="49">
        <v>19721.870999999999</v>
      </c>
      <c r="G10" s="38">
        <v>2820.3999999999996</v>
      </c>
      <c r="H10" s="49">
        <v>6992.415</v>
      </c>
      <c r="I10" s="50">
        <v>1389.1490000000001</v>
      </c>
      <c r="J10" s="40">
        <f>+((H10*100/F10)-100)</f>
        <v>-64.54487000751601</v>
      </c>
      <c r="K10" s="41">
        <f t="shared" si="0"/>
        <v>-50.746383491703291</v>
      </c>
      <c r="L10" s="40">
        <f t="shared" si="1"/>
        <v>-76.970300004311227</v>
      </c>
      <c r="M10" s="42">
        <f t="shared" si="1"/>
        <v>-70.116059443086769</v>
      </c>
      <c r="N10" s="32"/>
      <c r="O10" s="32"/>
      <c r="P10" s="51"/>
      <c r="Q10" s="51"/>
    </row>
    <row r="11" spans="1:22" x14ac:dyDescent="0.25">
      <c r="A11" s="52" t="s">
        <v>14</v>
      </c>
      <c r="B11" s="47">
        <v>26459.802</v>
      </c>
      <c r="C11" s="48">
        <v>55239.936000000002</v>
      </c>
      <c r="D11" s="47">
        <v>102670.109</v>
      </c>
      <c r="E11" s="48">
        <v>17023.429</v>
      </c>
      <c r="F11" s="49">
        <v>69073.649999999994</v>
      </c>
      <c r="G11" s="38">
        <v>19120.323</v>
      </c>
      <c r="H11" s="49">
        <v>46257.955999999998</v>
      </c>
      <c r="I11" s="50">
        <v>10623.317000000001</v>
      </c>
      <c r="J11" s="53">
        <f t="shared" si="0"/>
        <v>-33.030966222285926</v>
      </c>
      <c r="K11" s="54">
        <f t="shared" si="0"/>
        <v>-44.439657217087799</v>
      </c>
      <c r="L11" s="55">
        <f t="shared" si="1"/>
        <v>74.823515308240019</v>
      </c>
      <c r="M11" s="56">
        <f t="shared" si="1"/>
        <v>-80.768773881273148</v>
      </c>
      <c r="O11" s="14"/>
      <c r="P11" s="51"/>
      <c r="Q11" s="51"/>
    </row>
    <row r="12" spans="1:22" x14ac:dyDescent="0.25">
      <c r="A12" s="52" t="s">
        <v>15</v>
      </c>
      <c r="B12" s="47">
        <v>4278.0829999999996</v>
      </c>
      <c r="C12" s="48">
        <v>262.63</v>
      </c>
      <c r="D12" s="47">
        <v>34027.911</v>
      </c>
      <c r="E12" s="48">
        <v>5321.2730000000001</v>
      </c>
      <c r="F12" s="49">
        <v>23256.296000000002</v>
      </c>
      <c r="G12" s="38">
        <v>3310.5690000000004</v>
      </c>
      <c r="H12" s="49">
        <v>11226.084999999999</v>
      </c>
      <c r="I12" s="50">
        <v>244.02699999999999</v>
      </c>
      <c r="J12" s="53">
        <f t="shared" si="0"/>
        <v>-51.728835064706786</v>
      </c>
      <c r="K12" s="54">
        <f t="shared" si="0"/>
        <v>-92.628850206716734</v>
      </c>
      <c r="L12" s="55">
        <f t="shared" si="1"/>
        <v>162.40923796943633</v>
      </c>
      <c r="M12" s="56">
        <f t="shared" si="1"/>
        <v>-7.0833491984921864</v>
      </c>
      <c r="N12" s="32"/>
      <c r="O12" s="32"/>
      <c r="P12" s="51"/>
      <c r="Q12" s="51"/>
    </row>
    <row r="13" spans="1:22" x14ac:dyDescent="0.25">
      <c r="A13" s="57" t="s">
        <v>16</v>
      </c>
      <c r="B13" s="47">
        <v>27642.914000000001</v>
      </c>
      <c r="C13" s="48">
        <v>2019.491</v>
      </c>
      <c r="D13" s="47">
        <v>30722.926999999996</v>
      </c>
      <c r="E13" s="48">
        <v>2220.27</v>
      </c>
      <c r="F13" s="49">
        <v>24188.871999999999</v>
      </c>
      <c r="G13" s="38">
        <v>1893.681</v>
      </c>
      <c r="H13" s="49">
        <v>10095.138999999999</v>
      </c>
      <c r="I13" s="50">
        <v>77.849999999999994</v>
      </c>
      <c r="J13" s="36">
        <f t="shared" si="0"/>
        <v>-58.265358549997707</v>
      </c>
      <c r="K13" s="58">
        <f t="shared" si="0"/>
        <v>-95.888959122470993</v>
      </c>
      <c r="L13" s="36">
        <f t="shared" si="1"/>
        <v>-63.480192428338057</v>
      </c>
      <c r="M13" s="59">
        <f t="shared" si="1"/>
        <v>-96.145068237491529</v>
      </c>
      <c r="N13" s="32"/>
    </row>
    <row r="14" spans="1:22" x14ac:dyDescent="0.25">
      <c r="A14" s="60" t="s">
        <v>17</v>
      </c>
      <c r="B14" s="47">
        <v>0</v>
      </c>
      <c r="C14" s="48">
        <v>0</v>
      </c>
      <c r="D14" s="61">
        <v>86.126000000000005</v>
      </c>
      <c r="E14" s="48">
        <v>0</v>
      </c>
      <c r="F14" s="62">
        <v>112.56100000000001</v>
      </c>
      <c r="G14" s="63">
        <v>0</v>
      </c>
      <c r="H14" s="62">
        <v>0</v>
      </c>
      <c r="I14" s="64">
        <v>0</v>
      </c>
      <c r="J14" s="36" t="s">
        <v>18</v>
      </c>
      <c r="K14" s="58" t="s">
        <v>18</v>
      </c>
      <c r="L14" s="36" t="s">
        <v>18</v>
      </c>
      <c r="M14" s="59" t="s">
        <v>18</v>
      </c>
      <c r="O14" s="14"/>
      <c r="P14" s="51"/>
      <c r="Q14" s="51"/>
    </row>
    <row r="15" spans="1:22" s="33" customFormat="1" x14ac:dyDescent="0.25">
      <c r="A15" s="65" t="s">
        <v>19</v>
      </c>
      <c r="B15" s="66">
        <v>1408.472</v>
      </c>
      <c r="C15" s="67">
        <v>0</v>
      </c>
      <c r="D15" s="26">
        <v>3175.5819999999999</v>
      </c>
      <c r="E15" s="67">
        <v>0</v>
      </c>
      <c r="F15" s="28">
        <v>1343.912</v>
      </c>
      <c r="G15" s="29">
        <v>12.17</v>
      </c>
      <c r="H15" s="28">
        <v>509.95400000000001</v>
      </c>
      <c r="I15" s="39">
        <v>4.13</v>
      </c>
      <c r="J15" s="68">
        <f t="shared" ref="J15:K27" si="2">+((H15*100/F15)-100)</f>
        <v>-62.054509521456765</v>
      </c>
      <c r="K15" s="69">
        <f t="shared" si="2"/>
        <v>-66.064092029580934</v>
      </c>
      <c r="L15" s="68">
        <f t="shared" ref="L15:M28" si="3">+((H15*100/B15)-100)</f>
        <v>-63.79381343754082</v>
      </c>
      <c r="M15" s="70" t="s">
        <v>18</v>
      </c>
      <c r="N15" s="71"/>
      <c r="O15" s="71"/>
      <c r="P15" s="71"/>
      <c r="Q15" s="71"/>
      <c r="R15" s="71"/>
      <c r="S15" s="71"/>
    </row>
    <row r="16" spans="1:22" x14ac:dyDescent="0.25">
      <c r="A16" s="46" t="s">
        <v>13</v>
      </c>
      <c r="B16" s="72">
        <v>543.70100000000002</v>
      </c>
      <c r="C16" s="73">
        <v>0</v>
      </c>
      <c r="D16" s="72">
        <v>2222.8130000000001</v>
      </c>
      <c r="E16" s="74">
        <v>0</v>
      </c>
      <c r="F16" s="75">
        <v>919.78200000000004</v>
      </c>
      <c r="G16" s="76">
        <v>0</v>
      </c>
      <c r="H16" s="75">
        <v>371.41</v>
      </c>
      <c r="I16" s="39">
        <v>0</v>
      </c>
      <c r="J16" s="40">
        <f t="shared" si="2"/>
        <v>-59.619779469482985</v>
      </c>
      <c r="K16" s="41" t="s">
        <v>18</v>
      </c>
      <c r="L16" s="77">
        <f t="shared" si="3"/>
        <v>-31.688556761896706</v>
      </c>
      <c r="M16" s="42" t="s">
        <v>18</v>
      </c>
      <c r="O16" s="14"/>
      <c r="P16" s="51"/>
      <c r="Q16" s="51"/>
    </row>
    <row r="17" spans="1:19" x14ac:dyDescent="0.25">
      <c r="A17" s="57" t="s">
        <v>14</v>
      </c>
      <c r="B17" s="61">
        <v>864.77099999999996</v>
      </c>
      <c r="C17" s="78">
        <v>0</v>
      </c>
      <c r="D17" s="61">
        <v>952.76900000000001</v>
      </c>
      <c r="E17" s="79">
        <v>0</v>
      </c>
      <c r="F17" s="62">
        <v>424.13</v>
      </c>
      <c r="G17" s="63">
        <v>12.17</v>
      </c>
      <c r="H17" s="62">
        <v>138.54400000000001</v>
      </c>
      <c r="I17" s="80">
        <v>4.13</v>
      </c>
      <c r="J17" s="36">
        <f t="shared" si="2"/>
        <v>-67.334543654068327</v>
      </c>
      <c r="K17" s="58">
        <f t="shared" si="2"/>
        <v>-66.064092029580934</v>
      </c>
      <c r="L17" s="36">
        <f t="shared" si="3"/>
        <v>-83.979111232915997</v>
      </c>
      <c r="M17" s="59" t="s">
        <v>18</v>
      </c>
      <c r="O17" s="14"/>
      <c r="P17" s="51"/>
      <c r="Q17" s="51"/>
    </row>
    <row r="18" spans="1:19" s="33" customFormat="1" x14ac:dyDescent="0.25">
      <c r="A18" s="65" t="s">
        <v>20</v>
      </c>
      <c r="B18" s="26">
        <v>6111.268</v>
      </c>
      <c r="C18" s="27">
        <v>6260.6369999999997</v>
      </c>
      <c r="D18" s="26">
        <v>18245.812000000002</v>
      </c>
      <c r="E18" s="27">
        <v>2864.4940000000001</v>
      </c>
      <c r="F18" s="28">
        <v>12585.528</v>
      </c>
      <c r="G18" s="29">
        <v>4805.51</v>
      </c>
      <c r="H18" s="28">
        <v>7532.3540000000003</v>
      </c>
      <c r="I18" s="39">
        <v>3519.4279999999999</v>
      </c>
      <c r="J18" s="68">
        <f t="shared" si="2"/>
        <v>-40.150671469643548</v>
      </c>
      <c r="K18" s="69">
        <f t="shared" si="2"/>
        <v>-26.762653703769217</v>
      </c>
      <c r="L18" s="68">
        <f t="shared" si="3"/>
        <v>23.253537563726553</v>
      </c>
      <c r="M18" s="70">
        <f t="shared" si="3"/>
        <v>-43.784825729394626</v>
      </c>
      <c r="N18" s="71"/>
      <c r="O18" s="71"/>
      <c r="P18" s="71"/>
      <c r="Q18" s="71"/>
      <c r="R18" s="71"/>
      <c r="S18" s="71"/>
    </row>
    <row r="19" spans="1:19" x14ac:dyDescent="0.25">
      <c r="A19" s="46" t="s">
        <v>13</v>
      </c>
      <c r="B19" s="35">
        <v>366.84800000000001</v>
      </c>
      <c r="C19" s="36">
        <v>0</v>
      </c>
      <c r="D19" s="35">
        <v>1475.5810000000001</v>
      </c>
      <c r="E19" s="36">
        <v>0</v>
      </c>
      <c r="F19" s="37">
        <v>3695.7610000000004</v>
      </c>
      <c r="G19" s="38">
        <v>0</v>
      </c>
      <c r="H19" s="37">
        <v>2039.885</v>
      </c>
      <c r="I19" s="39">
        <v>0</v>
      </c>
      <c r="J19" s="40">
        <f t="shared" si="2"/>
        <v>-44.8047371028592</v>
      </c>
      <c r="K19" s="41" t="s">
        <v>18</v>
      </c>
      <c r="L19" s="40">
        <f t="shared" si="3"/>
        <v>456.05727712840189</v>
      </c>
      <c r="M19" s="42" t="s">
        <v>18</v>
      </c>
      <c r="O19" s="14"/>
      <c r="P19" s="51"/>
      <c r="Q19" s="51"/>
    </row>
    <row r="20" spans="1:19" x14ac:dyDescent="0.25">
      <c r="A20" s="52" t="s">
        <v>14</v>
      </c>
      <c r="B20" s="47">
        <v>3660.625</v>
      </c>
      <c r="C20" s="81">
        <v>2892.7200000000003</v>
      </c>
      <c r="D20" s="47">
        <v>13759.711000000001</v>
      </c>
      <c r="E20" s="48">
        <v>910.16099999999994</v>
      </c>
      <c r="F20" s="49">
        <v>5220.3589999999995</v>
      </c>
      <c r="G20" s="38">
        <v>821.74</v>
      </c>
      <c r="H20" s="49">
        <v>2544.6979999999999</v>
      </c>
      <c r="I20" s="50">
        <v>345.56</v>
      </c>
      <c r="J20" s="53">
        <f t="shared" si="2"/>
        <v>-51.25434859939709</v>
      </c>
      <c r="K20" s="54">
        <f t="shared" si="2"/>
        <v>-57.947769367439825</v>
      </c>
      <c r="L20" s="55">
        <f t="shared" si="3"/>
        <v>-30.484603039098516</v>
      </c>
      <c r="M20" s="56">
        <f t="shared" si="3"/>
        <v>-88.054149727592019</v>
      </c>
      <c r="O20" s="14"/>
      <c r="P20" s="51"/>
      <c r="Q20" s="51"/>
    </row>
    <row r="21" spans="1:19" x14ac:dyDescent="0.25">
      <c r="A21" s="57" t="s">
        <v>21</v>
      </c>
      <c r="B21" s="61">
        <v>2083.7950000000001</v>
      </c>
      <c r="C21" s="79">
        <v>3367.9169999999999</v>
      </c>
      <c r="D21" s="47">
        <v>3010.52</v>
      </c>
      <c r="E21" s="48">
        <v>1954.3330000000001</v>
      </c>
      <c r="F21" s="49">
        <v>3669.4080000000004</v>
      </c>
      <c r="G21" s="38">
        <v>3983.77</v>
      </c>
      <c r="H21" s="49">
        <v>2947.7710000000002</v>
      </c>
      <c r="I21" s="64">
        <v>3173.8679999999999</v>
      </c>
      <c r="J21" s="82">
        <f t="shared" si="2"/>
        <v>-19.666305845520583</v>
      </c>
      <c r="K21" s="83">
        <f t="shared" si="2"/>
        <v>-20.330039133785334</v>
      </c>
      <c r="L21" s="84">
        <f t="shared" si="3"/>
        <v>41.461660096122699</v>
      </c>
      <c r="M21" s="85">
        <f t="shared" si="3"/>
        <v>-5.7616918706725926</v>
      </c>
      <c r="O21" s="14"/>
      <c r="P21" s="51"/>
      <c r="Q21" s="51"/>
    </row>
    <row r="22" spans="1:19" x14ac:dyDescent="0.25">
      <c r="A22" s="86" t="s">
        <v>22</v>
      </c>
      <c r="B22" s="35">
        <v>1502.4259999999999</v>
      </c>
      <c r="C22" s="36">
        <v>94.167000000000002</v>
      </c>
      <c r="D22" s="72">
        <v>5680.9849999999997</v>
      </c>
      <c r="E22" s="74">
        <v>22.187000000000001</v>
      </c>
      <c r="F22" s="75">
        <v>5043.0780000000004</v>
      </c>
      <c r="G22" s="76">
        <v>100.625</v>
      </c>
      <c r="H22" s="75">
        <v>1898.3579999999999</v>
      </c>
      <c r="I22" s="39">
        <v>9.7089999999999996</v>
      </c>
      <c r="J22" s="87">
        <f t="shared" si="2"/>
        <v>-62.357155689442045</v>
      </c>
      <c r="K22" s="41">
        <f t="shared" si="2"/>
        <v>-90.351304347826087</v>
      </c>
      <c r="L22" s="88">
        <f t="shared" si="3"/>
        <v>26.352845331483877</v>
      </c>
      <c r="M22" s="42">
        <f t="shared" si="3"/>
        <v>-89.689594019136223</v>
      </c>
      <c r="O22" s="14"/>
      <c r="P22" s="51"/>
      <c r="Q22" s="51"/>
    </row>
    <row r="23" spans="1:19" x14ac:dyDescent="0.25">
      <c r="A23" s="52" t="s">
        <v>23</v>
      </c>
      <c r="B23" s="47">
        <v>30.111999999999998</v>
      </c>
      <c r="C23" s="81">
        <v>0</v>
      </c>
      <c r="D23" s="47">
        <v>0</v>
      </c>
      <c r="E23" s="48">
        <v>0</v>
      </c>
      <c r="F23" s="49">
        <v>31.494</v>
      </c>
      <c r="G23" s="89">
        <v>0</v>
      </c>
      <c r="H23" s="49">
        <v>376.81299999999999</v>
      </c>
      <c r="I23" s="50">
        <v>0</v>
      </c>
      <c r="J23" s="90">
        <f>+((H23*100/F23)-100)</f>
        <v>1096.4596431066234</v>
      </c>
      <c r="K23" s="54" t="s">
        <v>18</v>
      </c>
      <c r="L23" s="91">
        <f t="shared" si="3"/>
        <v>1151.3715462274176</v>
      </c>
      <c r="M23" s="56" t="s">
        <v>18</v>
      </c>
      <c r="O23" s="14"/>
      <c r="P23" s="51"/>
      <c r="Q23" s="51"/>
    </row>
    <row r="24" spans="1:19" x14ac:dyDescent="0.25">
      <c r="A24" s="52" t="s">
        <v>24</v>
      </c>
      <c r="B24" s="47">
        <v>3129.7240000000002</v>
      </c>
      <c r="C24" s="81">
        <v>676.05700000000002</v>
      </c>
      <c r="D24" s="47">
        <v>5830.1559999999999</v>
      </c>
      <c r="E24" s="48">
        <v>77.680000000000007</v>
      </c>
      <c r="F24" s="49">
        <v>5451.1819999999998</v>
      </c>
      <c r="G24" s="89">
        <v>2018.7729999999999</v>
      </c>
      <c r="H24" s="49">
        <v>2691.8240000000001</v>
      </c>
      <c r="I24" s="50">
        <v>598.26700000000005</v>
      </c>
      <c r="J24" s="90">
        <f t="shared" si="2"/>
        <v>-50.619443636260897</v>
      </c>
      <c r="K24" s="54">
        <f t="shared" si="2"/>
        <v>-70.364820611331737</v>
      </c>
      <c r="L24" s="91">
        <f t="shared" si="3"/>
        <v>-13.991649103882636</v>
      </c>
      <c r="M24" s="56">
        <f t="shared" si="3"/>
        <v>-11.506426233290981</v>
      </c>
      <c r="O24" s="14"/>
      <c r="P24" s="51"/>
      <c r="Q24" s="51"/>
    </row>
    <row r="25" spans="1:19" x14ac:dyDescent="0.25">
      <c r="A25" s="52" t="s">
        <v>25</v>
      </c>
      <c r="B25" s="47">
        <v>0</v>
      </c>
      <c r="C25" s="81">
        <v>26.56</v>
      </c>
      <c r="D25" s="47">
        <v>0</v>
      </c>
      <c r="E25" s="48">
        <v>1433.6110000000001</v>
      </c>
      <c r="F25" s="49">
        <v>0</v>
      </c>
      <c r="G25" s="89">
        <v>740.59500000000003</v>
      </c>
      <c r="H25" s="49">
        <v>0</v>
      </c>
      <c r="I25" s="50">
        <v>773.86</v>
      </c>
      <c r="J25" s="90" t="s">
        <v>18</v>
      </c>
      <c r="K25" s="54">
        <f t="shared" si="2"/>
        <v>4.4916587338558855</v>
      </c>
      <c r="L25" s="91" t="s">
        <v>18</v>
      </c>
      <c r="M25" s="56">
        <f t="shared" si="3"/>
        <v>2813.6295180722891</v>
      </c>
      <c r="O25" s="14"/>
      <c r="P25" s="51"/>
      <c r="Q25" s="51"/>
    </row>
    <row r="26" spans="1:19" x14ac:dyDescent="0.25">
      <c r="A26" s="52" t="s">
        <v>26</v>
      </c>
      <c r="B26" s="47">
        <v>560.18399999999997</v>
      </c>
      <c r="C26" s="81">
        <v>47.78</v>
      </c>
      <c r="D26" s="47">
        <v>4103.6630000000005</v>
      </c>
      <c r="E26" s="48">
        <v>202.517</v>
      </c>
      <c r="F26" s="49">
        <v>2514.8070000000002</v>
      </c>
      <c r="G26" s="89">
        <v>0</v>
      </c>
      <c r="H26" s="49">
        <v>1531.3920000000001</v>
      </c>
      <c r="I26" s="50">
        <v>74</v>
      </c>
      <c r="J26" s="91">
        <f t="shared" ref="J26:K29" si="4">+((H26*100/F26)-100)</f>
        <v>-39.104988971320665</v>
      </c>
      <c r="K26" s="54" t="s">
        <v>18</v>
      </c>
      <c r="L26" s="91">
        <f t="shared" si="3"/>
        <v>173.37303457435416</v>
      </c>
      <c r="M26" s="56">
        <f t="shared" si="3"/>
        <v>54.876517371285047</v>
      </c>
      <c r="O26" s="14"/>
      <c r="P26" s="51"/>
      <c r="Q26" s="51"/>
    </row>
    <row r="27" spans="1:19" x14ac:dyDescent="0.25">
      <c r="A27" s="52" t="s">
        <v>27</v>
      </c>
      <c r="B27" s="47">
        <v>8535.2610000000004</v>
      </c>
      <c r="C27" s="81">
        <v>59.57</v>
      </c>
      <c r="D27" s="47">
        <v>1828.7929999999999</v>
      </c>
      <c r="E27" s="48">
        <v>87</v>
      </c>
      <c r="F27" s="49">
        <v>10263.163999999999</v>
      </c>
      <c r="G27" s="89">
        <v>686.53599999999994</v>
      </c>
      <c r="H27" s="49">
        <v>27019.235000000001</v>
      </c>
      <c r="I27" s="50">
        <v>785.56500000000005</v>
      </c>
      <c r="J27" s="91">
        <f t="shared" si="4"/>
        <v>163.26418441720313</v>
      </c>
      <c r="K27" s="54">
        <f t="shared" si="2"/>
        <v>14.424443874756761</v>
      </c>
      <c r="L27" s="91">
        <f t="shared" si="3"/>
        <v>216.56014971305501</v>
      </c>
      <c r="M27" s="56">
        <f t="shared" si="3"/>
        <v>1218.7258687258686</v>
      </c>
      <c r="O27" s="14"/>
      <c r="P27" s="51"/>
      <c r="Q27" s="51"/>
    </row>
    <row r="28" spans="1:19" x14ac:dyDescent="0.25">
      <c r="A28" s="52" t="s">
        <v>28</v>
      </c>
      <c r="B28" s="47">
        <v>10458.626</v>
      </c>
      <c r="C28" s="48">
        <v>4591.5600000000004</v>
      </c>
      <c r="D28" s="47">
        <v>18692.757000000001</v>
      </c>
      <c r="E28" s="48">
        <v>10983.697</v>
      </c>
      <c r="F28" s="49">
        <v>19546.112000000001</v>
      </c>
      <c r="G28" s="89">
        <v>10768.494999999999</v>
      </c>
      <c r="H28" s="49">
        <v>8319.3339999999989</v>
      </c>
      <c r="I28" s="50">
        <v>3484.2530000000002</v>
      </c>
      <c r="J28" s="91">
        <f t="shared" si="4"/>
        <v>-57.437397268571885</v>
      </c>
      <c r="K28" s="54">
        <f t="shared" si="4"/>
        <v>-67.644011535502415</v>
      </c>
      <c r="L28" s="91">
        <f t="shared" si="3"/>
        <v>-20.454809264620437</v>
      </c>
      <c r="M28" s="56">
        <f t="shared" si="3"/>
        <v>-24.116139177098859</v>
      </c>
      <c r="O28" s="14"/>
      <c r="P28" s="51"/>
      <c r="Q28" s="51"/>
    </row>
    <row r="29" spans="1:19" x14ac:dyDescent="0.25">
      <c r="A29" s="92" t="s">
        <v>29</v>
      </c>
      <c r="B29" s="47">
        <v>0</v>
      </c>
      <c r="C29" s="48">
        <v>0</v>
      </c>
      <c r="D29" s="47">
        <v>0</v>
      </c>
      <c r="E29" s="48">
        <v>2</v>
      </c>
      <c r="F29" s="49">
        <v>0</v>
      </c>
      <c r="G29" s="89">
        <v>13</v>
      </c>
      <c r="H29" s="49">
        <v>0</v>
      </c>
      <c r="I29" s="50">
        <v>0</v>
      </c>
      <c r="J29" s="91" t="s">
        <v>18</v>
      </c>
      <c r="K29" s="54" t="s">
        <v>18</v>
      </c>
      <c r="L29" s="91" t="s">
        <v>18</v>
      </c>
      <c r="M29" s="56" t="s">
        <v>18</v>
      </c>
      <c r="O29" s="14"/>
      <c r="P29" s="51"/>
      <c r="Q29" s="51"/>
    </row>
    <row r="30" spans="1:19" s="1" customFormat="1" x14ac:dyDescent="0.25">
      <c r="A30" s="93" t="s">
        <v>30</v>
      </c>
      <c r="B30" s="94">
        <v>123254.60500000001</v>
      </c>
      <c r="C30" s="95">
        <v>74055.747999999992</v>
      </c>
      <c r="D30" s="96">
        <v>248491.47</v>
      </c>
      <c r="E30" s="97">
        <v>43527.144</v>
      </c>
      <c r="F30" s="98">
        <v>196260.93199999997</v>
      </c>
      <c r="G30" s="98">
        <v>46475.921999999999</v>
      </c>
      <c r="H30" s="98">
        <v>125599.018</v>
      </c>
      <c r="I30" s="98">
        <v>21911.875</v>
      </c>
      <c r="J30" s="98">
        <f>+((H30*100/F30)-100)</f>
        <v>-36.00406524106387</v>
      </c>
      <c r="K30" s="98">
        <f>+((I30*100/G30)-100)</f>
        <v>-52.853275293817731</v>
      </c>
      <c r="L30" s="98">
        <f>+((H30*100/B30)-100)</f>
        <v>1.902089581155991</v>
      </c>
      <c r="M30" s="96">
        <f>+((I30*100/C30)-100)</f>
        <v>-70.411648532670284</v>
      </c>
    </row>
    <row r="31" spans="1:19" s="1" customFormat="1" x14ac:dyDescent="0.25">
      <c r="A31" s="99" t="s">
        <v>31</v>
      </c>
      <c r="B31" s="100"/>
      <c r="C31" s="100"/>
      <c r="D31" s="100"/>
      <c r="E31" s="100"/>
      <c r="F31" s="100"/>
      <c r="G31" s="100"/>
      <c r="H31" s="100"/>
      <c r="I31" s="100"/>
      <c r="J31" s="99"/>
      <c r="K31" s="99"/>
      <c r="L31" s="99"/>
      <c r="M31" s="99"/>
    </row>
    <row r="32" spans="1:19" s="1" customFormat="1" ht="15" customHeight="1" x14ac:dyDescent="0.25">
      <c r="A32" s="101" t="s">
        <v>32</v>
      </c>
      <c r="B32" s="101"/>
      <c r="C32" s="101"/>
      <c r="D32" s="101"/>
      <c r="E32" s="101"/>
      <c r="F32" s="102"/>
      <c r="G32" s="102"/>
      <c r="H32" s="102"/>
      <c r="I32" s="102"/>
      <c r="K32" s="51"/>
      <c r="L32" s="51"/>
      <c r="M32" s="51"/>
    </row>
    <row r="33" spans="1:13" s="1" customFormat="1" x14ac:dyDescent="0.25">
      <c r="A33" s="101" t="s">
        <v>33</v>
      </c>
      <c r="B33" s="101"/>
      <c r="C33" s="101"/>
      <c r="D33" s="101"/>
      <c r="E33" s="101"/>
      <c r="F33" s="103"/>
      <c r="J33" s="104"/>
      <c r="K33" s="51"/>
      <c r="L33" s="51"/>
      <c r="M33" s="51"/>
    </row>
    <row r="34" spans="1:13" s="1" customFormat="1" ht="15" customHeight="1" x14ac:dyDescent="0.25">
      <c r="A34" s="105" t="s">
        <v>34</v>
      </c>
      <c r="B34" s="106"/>
      <c r="C34" s="106"/>
      <c r="D34" s="106"/>
      <c r="E34" s="106"/>
      <c r="F34" s="106"/>
      <c r="G34" s="106"/>
      <c r="H34" s="106"/>
      <c r="I34" s="106"/>
      <c r="J34" s="107"/>
      <c r="K34" s="104" t="s">
        <v>35</v>
      </c>
      <c r="L34" s="99"/>
      <c r="M34" s="99"/>
    </row>
    <row r="35" spans="1:13" s="1" customFormat="1" x14ac:dyDescent="0.25">
      <c r="B35" s="51"/>
      <c r="C35" s="51"/>
    </row>
    <row r="36" spans="1:13" s="1" customFormat="1" x14ac:dyDescent="0.25">
      <c r="J36" s="104"/>
    </row>
    <row r="37" spans="1:13" s="1" customFormat="1" x14ac:dyDescent="0.25"/>
    <row r="38" spans="1:13" s="1" customFormat="1" x14ac:dyDescent="0.25"/>
    <row r="39" spans="1:13" s="1" customFormat="1" x14ac:dyDescent="0.25"/>
    <row r="40" spans="1:13" s="1" customFormat="1" x14ac:dyDescent="0.25"/>
    <row r="41" spans="1:13" s="1" customFormat="1" x14ac:dyDescent="0.25"/>
    <row r="42" spans="1:13" s="1" customFormat="1" x14ac:dyDescent="0.25"/>
    <row r="43" spans="1:13" s="1" customFormat="1" x14ac:dyDescent="0.25"/>
    <row r="44" spans="1:13" s="1" customFormat="1" x14ac:dyDescent="0.25"/>
    <row r="45" spans="1:13" s="1" customFormat="1" x14ac:dyDescent="0.25"/>
    <row r="46" spans="1:13" s="1" customFormat="1" x14ac:dyDescent="0.25"/>
    <row r="47" spans="1:13" s="1" customFormat="1" x14ac:dyDescent="0.25"/>
    <row r="48" spans="1:13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s="1" customFormat="1" x14ac:dyDescent="0.25"/>
    <row r="55" spans="1:19" s="1" customFormat="1" x14ac:dyDescent="0.25"/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/>
      <c r="O56"/>
      <c r="P56"/>
      <c r="Q56"/>
      <c r="R56"/>
      <c r="S56"/>
    </row>
    <row r="57" spans="1:1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/>
      <c r="O57"/>
      <c r="P57"/>
      <c r="Q57"/>
      <c r="R57"/>
      <c r="S57"/>
    </row>
  </sheetData>
  <mergeCells count="24">
    <mergeCell ref="K6:K7"/>
    <mergeCell ref="L6:L7"/>
    <mergeCell ref="M6:M7"/>
    <mergeCell ref="A34:J34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34_36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2022-09-14T10:27:36Z</dcterms:created>
  <dcterms:modified xsi:type="dcterms:W3CDTF">2022-09-14T10:28:07Z</dcterms:modified>
</cp:coreProperties>
</file>