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EA6545F3-8E8B-46E2-858F-FAFDE18BB07D}" xr6:coauthVersionLast="47" xr6:coauthVersionMax="47" xr10:uidLastSave="{00000000-0000-0000-0000-000000000000}"/>
  <bookViews>
    <workbookView xWindow="-120" yWindow="-120" windowWidth="29040" windowHeight="17640" xr2:uid="{844A35E1-4E33-41D3-B873-A4D2239A9BF0}"/>
  </bookViews>
  <sheets>
    <sheet name="35_3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M28" i="1"/>
  <c r="L28" i="1"/>
  <c r="K28" i="1"/>
  <c r="J28" i="1"/>
  <c r="M27" i="1"/>
  <c r="L27" i="1"/>
  <c r="K27" i="1"/>
  <c r="J27" i="1"/>
  <c r="L26" i="1"/>
  <c r="J26" i="1"/>
  <c r="M25" i="1"/>
  <c r="K25" i="1"/>
  <c r="M24" i="1"/>
  <c r="L24" i="1"/>
  <c r="K24" i="1"/>
  <c r="J24" i="1"/>
  <c r="L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L19" i="1"/>
  <c r="J19" i="1"/>
  <c r="M18" i="1"/>
  <c r="L18" i="1"/>
  <c r="K18" i="1"/>
  <c r="J18" i="1"/>
  <c r="L17" i="1"/>
  <c r="J17" i="1"/>
  <c r="L16" i="1"/>
  <c r="J16" i="1"/>
  <c r="M15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<sst xmlns="http://schemas.openxmlformats.org/spreadsheetml/2006/main" count="69" uniqueCount="36">
  <si>
    <t xml:space="preserve">Grūdų  ir aliejinių augalų sėklų  supirkimo kiekių suvestinė ataskaita (2022 m. 35– 37 sav.) pagal GS-1*, t </t>
  </si>
  <si>
    <t xml:space="preserve">                      Data
Grūdai</t>
  </si>
  <si>
    <t>Pokytis, %</t>
  </si>
  <si>
    <t>37  sav.  (09 13–19 )</t>
  </si>
  <si>
    <t>35  sav.  (08 29– 09 04)</t>
  </si>
  <si>
    <t>36  sav.  (09 05– 11)</t>
  </si>
  <si>
    <t>37  sav.  (09 12– 18)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</si>
  <si>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</si>
  <si>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</si>
  <si>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</si>
  <si>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</si>
  <si>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</si>
  <si>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</si>
  <si>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</si>
  <si>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</si>
  <si>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</si>
  <si>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</si>
  <si>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</si>
  <si>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</si>
  <si>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</si>
  <si>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</si>
  <si>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</si>
  <si>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</si>
  <si>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</si>
  <si>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</si>
  <si>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</si>
  <si>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</si>
  <si>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</si>
  <si>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</si>
  <si>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</si>
  <si>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</si>
  <si>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</si>
  <si>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37 savaitę su   36 savaite</t>
  </si>
  <si>
    <t>*** lyginant 2022 m. 37 savaitę su 2021 m. 37 savaite</t>
  </si>
  <si>
    <t>Pastaba: grūdų bei aliejinių augalų sėklų 35 ir 36 savaičių supirkimo kiekiai patikslinti  2022-09-22</t>
  </si>
  <si>
    <t>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</si>
</sst>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vertical="center"/>
    </xf>
    <xf numFmtId="4" fontId="5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6" xfId="0" applyNumberFormat="1" applyFont="1" applyBorder="1" applyAlignment="1">
      <alignment horizontal="center" vertical="center"/>
    </xf>
    <xf numFmtId="4" fontId="8" fillId="0" borderId="6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4" xfId="0" applyNumberFormat="1" applyFont="1" applyFill="1" applyBorder="1" applyAlignment="1">
      <alignment vertical="center"/>
    </xf>
    <xf numFmtId="4" fontId="5" fillId="3" borderId="4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4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55440165-C24C-4442-BAB8-509EB365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69AFE084-B972-4DFC-8FC1-84F712FD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DA31D6A-33B3-4962-A4F7-A5027F5D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A71A2D9C-D8BC-4F5A-9602-3291ADCD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510AE525-E69C-4198-B20B-90CE3A76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DD6C578-4847-4B79-BADF-AEA245A9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9B26C31-E741-4277-AC80-041DC34A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D8FABBEA-F7E9-4001-923A-264617CE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ACE54DB-F9D3-4C07-8506-D4868CC6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48F1E56-8760-4070-A3C0-5EA2E258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BBBAFD2-E868-4D74-B1B9-396370D6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33458122-1C7B-4FC0-959F-78B06482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7E810C3-C459-4136-B6B7-68FB1966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D159CAC2-513F-4705-927E-646DA1D2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D7405D35-9BDF-4FE2-95FC-15487AAD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20DCF9DB-1DAF-4CAD-946C-AD7B31BC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040E002-9C9D-49E6-A1ED-87E76D08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3C3CB16D-ABF3-4569-961D-5E237976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CBD4B04-A736-4C5A-9A8A-6194F89E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B94F21B4-B9BE-43BF-B7D5-B05758C8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5A44F148-30CF-4323-AC9B-90E07432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73D0F71A-1532-4939-A2BB-5458213E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14058607-D56C-4F91-A851-A9684E89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62A635B4-91FB-43C6-A3A4-3515185B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78CBC02F-FB88-4477-8E13-3A172173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3E0F45CD-87A3-43EF-96D3-5CC8CB93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7E5244BD-98D2-4EC2-A19D-B076544E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5F98D89E-5F13-45C0-9E15-5ABD2488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A2B6EE00-5D31-4D19-9267-D8D9C009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40052034-C1AB-4B95-B633-ACE27F3D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290FDD16-29AE-4001-82C6-A3BB3C563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FD9CEC63-3A99-4800-B1FB-DE4F6CA4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0279227A-EB62-4517-972D-1D18DC89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3A4480EE-33C0-46E9-B38C-F6BD38D4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EC47FB60-97E8-4C8E-908F-194899C2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7137E59F-3564-4E4F-BBD7-F1983858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85DA3303-2FEC-4C66-898D-BFB633FF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365C37B1-BBA7-4560-AE54-A80A5B8D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968CD7A9-6F6D-4CEF-B1A3-8D8CE671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6E8ECB9E-C31D-42C6-903C-692258DF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F7C2F69-1E1E-43B3-9ABE-BA63AF6F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FA9749B7-5EAC-4F0F-9A68-D7288BAE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86DC94A1-9F0A-4F1B-8A4F-248184D3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D0CB570A-878B-40D7-A028-F6918B00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F3FE1B64-88C6-4C11-BD0F-F6BFFD83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B95B9B15-7A9C-4E1D-8C23-1DFDE261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9A345F24-A29B-4CAA-8DD9-C86CC962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2CB5729E-A795-480C-9976-0F895E8A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EB6F289-7FCF-4F2C-8D7A-C6F4FD90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9A6A3592-FA2F-4A72-BF52-900F2C69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B784156F-4B28-4A46-B722-B66943AD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B74CC12E-5846-4343-BFE6-55506305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86706E8-FCA3-4E7A-9B02-BEC46EAA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2C9D24A3-EA1B-46C1-853F-A192B132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2D9B7739-E7C9-4B78-B41B-64F075FA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018003D8-F19B-4E22-8EF1-364FC2CE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165C0CA-00CD-4F56-836D-85FEAA1C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DBFA7C2B-1EC2-44D3-994B-90790FCE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17062BE1-33B2-4E3A-8813-B4E1650E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D66770C9-C47F-4711-B59B-8E890FDE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8CBC2004-493E-490F-AC84-354161CA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7D4B1E72-51E7-4894-B6EF-F958E00D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69CE9977-8725-4F1B-803E-6E76ACD4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CA7E397E-12A9-4047-B7A8-BDB7F261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425E26DF-FDBB-4F0A-8EB5-34AC7484A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509E4491-EFE8-4E8D-AD88-7947261E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E8676D9D-0DC1-49DC-AF61-C119AE1D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A515D97D-47CD-42EF-B9F8-9CFF1D7E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C9A06B34-F196-41A7-ABD8-635EED98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01740C61-7B9D-45F2-BB1F-4D4C63C8B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0AB15920-4B76-484E-8F19-A2907B31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7979A908-0651-41CA-AB48-ED13E7ED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3F4CC6D6-7D13-4F09-97BA-4DDDB799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76ECBC70-C8AF-42F5-B696-3B68CAC5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3FB33D3A-AC96-4B98-AE1C-3525C195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7FCD5684-5E05-4D21-9A80-3AE0665E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8AB2BF3F-EC97-4C23-8581-CC5895E7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F8E12D88-87C3-4C70-8054-96D93810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D57BF643-6305-4A48-AC87-5B640ABD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32EF1E03-3E52-4A54-B28D-3F627594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4EB3557-2712-41A6-85DD-91C3D27B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AD4949BC-6786-4588-A79C-1835D644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0252C8E5-792E-46FA-BFB6-29284776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B75B7D59-E5E9-429D-B581-D9F32EFA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EEECD078-4FC8-4BF2-8836-B7B20179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64761659-BC00-4181-A488-0699C9E3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F4E2689-7785-48D7-984B-9A80D0ED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B28432D4-6735-45D8-AFB9-05477B30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0F087346-6AFE-45DC-863B-EFC879D5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14003851-EA8C-43BE-8318-F7E6BBF5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992DACBF-89E2-4FA3-8C02-C4673D21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571B1430-49F0-43DE-869D-F4DE9CC55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97C1BEF1-1A23-4A07-86B8-5B6658B1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CC566AC-8894-47FA-959B-2C3B6F31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E0845E6F-59B4-414F-ACC1-EB63D381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FBA84185-05C0-41CF-9B93-3DDF6B00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D475E0D0-54EE-4558-B734-4C6B3F78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315A1A8E-E730-4011-92BA-7EBE6ED0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704D7145-85E1-4BB9-99B0-B611C6CF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FF9D72FB-343B-41BB-8C12-D94268C4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BE5AF20C-E485-4AB9-88D3-C3BBBE74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D821A697-B8BD-47FE-9A0E-B1E65ABE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3D7D551-813B-4EEF-AC89-A011A28B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5E2B0555-E23B-4FED-B4F0-6CAAE65E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CE470695-C325-4D2D-BE30-B9B95D04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88C158DC-6872-402D-B911-FA3E61A1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EADD20BC-16B6-4F1C-8044-010CF4A4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DDD1E220-5DC5-4D0F-BABD-FC2044EF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6483633-9A33-4991-9449-E339E542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3ACD3F80-3D01-42D4-9F30-2F1768FE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E723932-B272-452C-87C4-1142BB78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F784FC23-1C32-4D72-AFC0-70E479D0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53CB1CDD-12CB-442D-A800-D1E0488D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E5F0408E-8966-46F5-9467-F5E84E11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C4DCBA58-B21B-4C64-9307-E0B33DCC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151C1DAB-8DC2-4DA9-AFD1-16861A7E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13D97860-7327-4CF7-AE74-6A596324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A644FC23-EB0B-4863-B3AC-A2E454E4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DD637FCA-2F40-4FEB-97D3-08837653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9C0EB6BC-1058-40CE-AD01-D14BE4A3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E51D2772-556E-4E54-A70E-2C78F6C5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38BD3ECD-7DCC-4469-8EDA-6795C387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F1DD7B14-CD12-4854-A0F2-4E821DC4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88BE49A8-DDDE-489D-A28C-BFFDA352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FD879E9-065A-4C97-889C-808C1ACE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D92D425A-7B1C-4775-BCB8-E7CA7998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FCDFC929-927F-418D-A5E7-DCAD2C5E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DFC2CBC7-1F20-456E-A935-CF298F5D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EF5A4A42-3E3A-4625-B946-2376CBCA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D67E55AF-7F93-4916-9CB2-18EDE31B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DDF39DF6-497A-4811-BA5E-7DC687894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EAA03FB2-76D9-4EC3-B104-FEC53DC4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D53A75B6-7D12-4709-9747-0E30E51F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147433B9-3027-4126-A13D-561644C6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75EA17E4-8625-45F0-B59A-F3608D7F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A0478A56-8EFA-479A-8799-967E61BB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BCB4227C-C082-4DC7-BB0E-2D610666E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6FEEDBDF-0254-4DA5-A563-C1E9C7B8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2E418940-B233-4203-AA75-46A829B2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295145E6-6176-4CAF-8B9A-082E89F0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355CFDBE-0B37-4EED-976C-B60FFEBB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0B5D6EBC-872F-4588-886A-D68E2174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9145A774-6EFA-4AB0-8BF8-C3A54A6D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3D54D48C-8D2B-4265-8728-D7F9E2CE3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329383C4-F47B-4D7A-A06B-CFD5472E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04391889-425B-4F0B-9CBC-9A8BA6E2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A5F4798A-476B-4CF3-AEBD-060CFB96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6010EAAF-CB88-4352-9B11-F924FE14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AC6D5CCA-1D8F-44BB-BD81-83230758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22D448B5-9212-46C3-8591-3DC59EE0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9D50BFCD-0353-45F8-96D2-DE49C308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E0041A42-510D-4250-9BB4-E40388DA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D6F2CE5C-7860-47DE-BBE2-CF1D26F1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E093BB7-AEAB-4715-A615-F79D470C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761CCD2A-0E85-4E66-95E9-D3749BF9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1B5ACD5D-D448-458A-8178-76AFF82E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145E348F-7A9D-462F-80FC-BBE8B081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AE1DD7E4-8EED-4630-8F8C-998D91B4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568AE007-557B-4EB9-B9E1-8BD777F4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BEA9A972-4D69-4BBE-8944-D1EA7DA7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2037C43C-FBB3-4E55-9CA5-BB5A9214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A4A866E2-35D2-4B20-8E2D-AB7E0DECE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097BED5-30F0-4BCF-B475-6F340D9A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5CBDA120-E901-4852-BBEF-FBE306A2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059FB1A5-12E2-4E2B-9043-E2F0296D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20C5CCE4-3E14-45C0-B861-1FE06E64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378B167-53A1-427A-B7A4-DF68DB84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F7BC25A5-3D56-48D2-B056-18456787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68808661-9008-4A0A-8784-EBD55735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EC692695-102B-4B0E-8F61-59F96CC6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36222E7E-2FA5-43BE-87B6-F937CEC7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F3953083-076A-4603-810F-0E5AF010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28756955-DD84-4569-AB26-99AA1BD8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B49EF302-0B98-419C-BE44-B3B68FD9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AD513CC-F988-40B9-AC88-4E658C36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DF69AB74-6BF3-4CE2-9849-E0392320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7CB3D621-C85D-41EC-B2A4-5C2DD15A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20F65220-28CA-4ECC-9179-18D4020C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85C20A11-C89D-4B27-B6EC-4719ACD9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7F8AEE51-B4B8-4B7E-B811-4DD2B89D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416358E9-37F3-4CCD-A4B1-903A886DF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92477626-8330-4C66-AB95-6A712C90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E2B5D25A-BE30-48E5-977C-744AA77AF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5FD7137C-B168-43E9-952B-C31B4993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21661D8-336B-4FA9-BBDB-C02F3BE1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C876A0A2-5A70-4903-8579-05813BE1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CA26991F-5451-4641-9307-DE25D359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B83BE218-B264-4B1A-9FD8-238BC9B7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2F379ADB-46A2-4F2B-BAD0-D3DB1722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E3898A48-CE51-45A0-9CCB-4F567C01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1003A9F8-13FC-440F-A33E-AD6B7B3F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2AE198FD-F913-4D6D-910A-E91BA878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BC47FBB7-BAD8-44B0-828B-7E19A39C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28E4370D-BC8E-40F8-9054-4E89D219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8550F691-8983-4759-9E77-3E199015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9BD2278B-915A-4483-97CD-0689F3F7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80C894C2-3C19-4B0D-850E-F52AE0AA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FE41C7B3-129C-42D0-BB4B-C995012F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25E0D72A-860A-4543-A3CE-5518E965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73891C7B-6B08-450F-A995-D73DDE8D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9B47944D-1DA7-42BE-B00C-A721E6ED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2120A2EB-338E-46E1-AD83-039382C0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B71D3B65-920F-45A9-B23F-975FE48B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22462B46-FCF4-4F7F-91B8-6B446EAC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B60E8749-F2CD-4675-97E5-1455EC9D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A56ADD9A-AD93-4FFE-B363-E2410818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927A26CA-A1C2-4244-A4AF-F86253050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578EFD24-4B1F-420F-A069-F8D4EBA9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28367ED5-5B56-4B34-8E2E-5F1EB0C7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B57C47E8-9B35-4CA4-85A4-E0C19202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D951C6C6-2C91-401C-9CDC-B9014829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BD87BF4C-28F8-4520-A280-F80BF569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B3F22FF2-382B-4873-97CC-6540986F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677140D0-AF5A-4828-AE59-BA4CAD8F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B1CBF80C-AE3F-40A0-95E7-EA613D40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5882EEDC-5C5E-4365-80DD-133CAD7C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2D2869EA-2932-4E35-A444-4D70A491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37916C86-15D4-4F87-8407-0841FB06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0FACCD5C-8AA5-48B7-9090-32DDE83E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B3890008-143E-4FC8-9C44-E2715B60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9EC91D76-7850-47BF-852E-3952AA59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4ED02A85-57BF-4616-8556-3125CC21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77BAC15-CF59-489C-860F-5E953019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06158145-7B2D-441D-A4DE-FAB68AEC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8AA22AD-6500-4A24-91E6-FC6BB9AB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0DA6CD68-6867-4E39-AA15-92D978E9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9FA0C3E8-83CF-4AD2-A503-3738E706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E0085FB6-7DA0-4BFA-BCD6-A7E743AE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B9700807-3D49-4617-BE37-0DA41B2A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379EB9D6-E842-4D41-96DF-3711B0CD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B1298074-AB22-421A-845C-FF9EA0EFA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1C99468F-C4BA-4B59-AC24-15EE3817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F1663009-0590-4E3E-9299-951A0457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78A3441D-2BA3-4696-B168-D4C6542F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BCBC6235-CC43-49B1-AB91-BCC0FC74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9BFD8AFD-0088-41C9-906E-29B60052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F01774A9-5449-41E3-A7A6-3F6F1425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C664AA36-8386-4286-89FA-312538B8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6099674F-6024-4F39-9D51-28C777C3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F783D5C3-8A99-4715-AB29-B42AF28F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6B42BA35-346B-4C65-B883-14BA7122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2B8AD4DC-E3A0-4FAD-B3CF-AF1825A1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286141F2-F4EF-48A5-B021-E600B6FA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00D4FE88-AE51-4D2B-ACCA-789B953C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87A7BF39-0E17-409A-A0B7-6FA3F21B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3642905A-EA94-4460-B484-D9E7AB5A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70DCCBA-840D-404C-9211-6005886B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403D0793-0187-4DCC-97BB-ADAEDA39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863F1689-BB42-495D-9FAB-04E59A33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EA008C93-81B8-4989-A795-FC87283F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A83885B4-A5CA-4620-92BD-4BC8EBF7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25AD702B-0B3F-4CEB-B6EE-594B80FF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E0857C2-DFCC-47E6-BEE2-87CE6885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FE9A3091-0CC2-4866-9CA5-44463094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A0FB4FD0-E00A-4DC9-AB57-FA810B7A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5A380A24-7F56-487A-B53A-5F82F0C5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BBA55C09-A18A-4FB4-8935-C54D9468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41F99A4B-9B35-4AA0-9998-3DE61B58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A7AD963E-ACBB-49A9-9FE0-E70FA881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FD0E6954-41CC-4F62-B8E6-79413A5A6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565477A4-5A68-49F1-B337-7C5AEF86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016AA883-DA07-44CE-BC5A-7D6D54E9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60317187-B3FA-485E-B353-AAE84D25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A8A72C51-417D-43D9-92CC-8DEA3ED1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001F18CE-7106-4696-9A4D-3572C365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D9161E0C-669D-41AA-8FAD-0E57FCCA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A05645C-B5A5-4EB7-B642-1DA8F694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2ECBF389-0A77-41EE-99C4-72B53D63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682FC934-12EF-4D35-AD09-B0A1C330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0FAE4B39-DB51-4D1B-8CAA-C07F2CFF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01FA531E-8B7B-4A4B-B389-BE2CD974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4CC1F332-7A8D-4BC3-B2E3-580E952C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B2E6516F-3DFB-4A79-B720-76EF4892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E9137B1B-6BFA-43CC-B461-DC38096E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521A1A48-3798-4571-B249-5AAC38C9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CCE1FE98-3329-45F0-BDE3-F9BB26FD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3438536-5853-4384-A983-2E86E78B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449F8842-6701-418F-A990-23E839A9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31394CC-368C-4496-9310-DF5FA2BE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6FD08FCF-4E9F-4720-B76D-2D8A9F6D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30E9C1CC-8EAD-4ACF-8978-C7D2E01E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49645C3C-7FB9-4691-BFF2-EC1B445C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794E5677-69B3-4B50-BC7F-682E59EB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C3728AC8-136C-42A6-BB0B-59178180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C2ACE4E0-7ED0-4D89-BAD7-961BB242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E573D031-9884-4E49-88A8-EE5A0BE4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86E7CECA-8FB2-4C20-8B10-26B1226F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729F3EAB-4A1C-403F-83D5-44193779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75F542BC-783E-4D26-BC24-FBFD573F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B00ADCF0-AC30-42E8-8D88-3AA474B5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623DF6D-A356-49AF-91A3-7BC62C83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62DA3EA3-E439-459A-832F-5B15E9D9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39471A66-B6FD-48A1-A4F8-2E4F550E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1AA9A3AC-05CF-4CFC-B2E3-28410C82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588CE56-8770-48A6-860B-1BCEF841C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DD34510D-1AED-44E2-9969-BF10F6CC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0A348F7F-A4FD-4FDB-B3E5-1CE9DA93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47E4537B-6D81-4B43-964D-77D2E9CD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47082FE2-C7DF-46DE-BCA5-128B2726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869FF88D-C79E-4DA1-99AA-8D1A8926D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0B05447A-9DD0-449D-8281-D4F88951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08B0AF4E-D6EB-4384-8DF7-ECED9FE0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11869A16-B1B9-4691-85F1-CBD8C47C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816458FB-3047-4DB2-855E-A14BE3C3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967B3E9C-B609-4CF8-9992-B33A83B8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4F81083A-1EB6-443D-8378-A4878389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2E4DE630-2AEE-47B7-B4C0-B903C16E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9FAFA9C7-F16A-41BE-9BE6-65891924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1835BBBB-9034-483F-8CDA-38C2053C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CD462BEA-4625-4772-A3DD-B30C72D8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C2536661-755B-4ACC-9163-4ED1A123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08831783-C796-47B3-9EE7-BD64C7310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19F80993-64F2-484D-BD3F-C06A313C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CA0960DF-AD97-46A9-A4CD-61FE8520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42E7B0D9-A357-4F6B-BFC0-6C81FDD6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46FF0AE1-A45D-456A-9A3E-A7CA8240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9D8E4CF3-7908-416A-AB14-D0FC081B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AEF21146-2671-453F-A4DD-5FEE73D9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B7CF20D9-E267-4840-A8C3-1FA0EDCF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825F3BFC-95F0-4E4C-82E2-CC78866A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7D8740B5-6B3B-4B62-8E47-B1011253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F5F7B84C-5C86-40A9-AEA9-10E8E32A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52380C9E-D98D-4815-AEC8-9EA1AF60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B08F939A-ADC6-4CBE-9F79-3CEB94BB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0F70B3D5-DB8F-4CB9-BD41-92B1D238D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72E4F7A-3A40-40B9-989B-0C74A533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CF91FD0C-1564-4C76-959B-5CEC5C77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1742992C-1539-4AA9-923E-67BBD21A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9C6C9464-5785-46D0-8B15-E284D957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6CC67ED3-50A2-444A-975C-665A1577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4128CE57-1ACD-4DD8-8D05-604B14EB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06B7CEA0-075A-4C5F-BBE9-56DADB59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61DC6BD6-1ED2-40E2-A708-2A6B38766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89CBA2DB-4627-4E3B-864F-F8316C59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03F96F40-6AEC-40B6-9F59-5D53B51E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3DF9D3A7-6AD7-48B3-9A92-D317F517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51088C7C-373F-4CC4-97A3-D582BFCC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9D80F374-1FD3-4C98-9C5D-D9D95B3F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BD9F6CA3-FC63-472D-8563-1A951D82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6228CEDC-9B54-4826-B62E-EC21A348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7037E2B9-30FE-4CC0-B72D-A40FC536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5AC8E579-3FA3-4A1A-BB03-6583B99C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88AC6C47-2279-4768-9602-AC9692AD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C8E3C2DD-EF89-4E5F-9862-02CA2DAF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C37ACB01-45FD-49CC-9C9F-4A8DE9B2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F8B41F45-D09D-43AB-9853-0F97ADE7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7F50B7E3-F5C1-4CFE-AD9F-0450EA07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926CD683-8CCF-490F-A1A6-EBD24A28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EA06F894-F5DB-4520-AA18-0631B9753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B11C51F4-BC9D-40BA-A2ED-E21E3B1C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F3D98DB0-E96E-4EC3-80DD-9C575A417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B6FDD605-D95D-4703-B1CA-F8808E12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F6E95D9A-CFEC-441E-B8F5-0F755D94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376A89CB-1D4E-4E66-84FF-0606FF63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556555E3-0702-4170-BF2B-DEDD6E23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3D67A99D-8CD6-4664-8A68-41E880FB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12B202AF-4E89-4353-8269-7AC3C150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1863A9AB-092C-4573-8820-FB33805C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403CBFB1-72F7-4389-AE96-CE23F78C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33BE8AC2-1AC7-413E-8EEB-110F1170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1574C34B-48A4-4900-818B-2DD0B580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D289985B-48E2-4811-AB0B-A2977EFA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C0B397D5-3F2B-447E-AFA5-12235F97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3B9E3231-DE5B-49F5-899F-F711F991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2A38DAD5-4017-43A4-95AA-9CB1B9C8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2C279DA1-5CA5-4E0E-9770-9D57EA31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2AF8E521-C177-43D7-98DF-F7CCFA94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2D622E88-1C31-4AD3-A5D7-15C18270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6E487633-ECE1-4FC9-9980-05795C11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79109790-CB16-4594-9D73-525D846C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8677DDB-E647-44D4-A1F1-423E8954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2CE690FC-C91A-49D5-AC05-B6DA08BA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CD5EEB7A-DF12-43DA-9248-964616417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D7CDB1F0-79BE-47E7-BD6C-960EFDF29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20545D2D-B07E-4AED-9A5C-036C11B1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E9EA8F8D-F737-4EE0-B976-4ED0220C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0FF6F23A-277C-4933-8501-042FB06C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5E642945-8A74-4199-8F0E-60BFE3EB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96C4680B-444A-4BE6-9E4A-37BEBA01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9163B59B-37E2-45E6-89CE-4345DC65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3D08E069-62A2-451A-9DA1-14B0E517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14B3B3F5-9127-4CBA-A8F4-75DE55323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C857E90A-E35D-480B-8801-CFF63616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94BB7229-1945-46B4-9EB4-AF0F48D4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64CA49F8-3096-457E-BF1E-904A0E3B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BEBF4EEE-46DA-4EE4-AA81-CCCE0778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2596E377-2D4E-40C0-BA6D-449429D0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CD5C71AD-92F5-4254-B1BC-E316EA8A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D2A404B-87AB-4476-955E-A18836AA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A804366D-B5C6-4716-AF7D-4777975E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4204177E-19EA-430E-B77A-F931BA28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5A46C2A5-18F7-4ABC-9F80-C2AD1574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E94DEF71-655C-4F7D-91BA-641E0E4C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96F55D1C-273A-499C-83CE-F1CD893E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3FE4B7D3-33F9-413B-8469-0B47BFB9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05602685-558C-4268-A548-F6375D1B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8F2E7C49-4D4A-4FF5-8E5B-65576914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75571D53-2650-4CA3-819B-EEBF2362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314B31BD-2DF0-4807-894F-08D5F7FD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82C5FA2F-D868-49A0-980E-EF174406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30096154-50FC-453D-A954-CA476715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0041A5FE-2763-4C33-AC5A-A340AA186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34F81238-A00C-4ABE-AA1F-4AF5437D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36745C68-31B7-4558-87B0-B7704BCC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ABB8FCF2-EB53-44F2-B941-BE406249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10CFC9EC-2592-469E-AFCD-6233165C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455AFAFD-FE7D-48C0-9DB7-56923170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C4941215-F014-4A3C-A499-E081EF84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60C510CB-FF01-4552-9CD9-7FB9E65B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B93AB77D-0EF4-410C-8149-6CC8E544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6F4E7CA-9FB7-401B-9F4E-B53ADC96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E7044949-1FAD-4B0E-BCBA-2538210A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6749401-60A0-46E2-A912-EFEDC677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16464222-A35F-474A-8665-F6D65BA9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5681BD8-9139-40D6-B407-177A7507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6C7B9789-7934-434A-B038-A2E20CC9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AF5F77BB-7734-40D4-9758-F853ED89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D2A3B56C-A93D-409D-B9C3-9D2BCBCB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201FED41-440D-4E80-AF69-63614244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6BBF774-D052-4356-9137-7AEF3CF5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972EE7F5-AE98-4F19-A4CD-FA01F96C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42C482D5-D4B4-4A81-8D7F-3EA61674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9354150-8E01-496D-8E4B-F7A143CB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9B04F6DA-4CFE-4A59-8FD0-E76CB31D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57DA44B2-330E-4045-8ACA-739E265A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EA5BE468-8C45-4583-BECE-610E5093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5C72C35-6B5D-4180-90F7-613E4EB4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DBCC575B-B005-47CD-8788-D82A446A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EEA83257-D4E3-450C-9642-2E7A0314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0989C0FE-EA53-4679-BAA0-6E753ADD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5FE10ABD-C981-43FE-AF54-D7A14B42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0</xdr:col>
      <xdr:colOff>619125</xdr:colOff>
      <xdr:row>0</xdr:row>
      <xdr:rowOff>114300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304014D0-F0F8-4204-AB76-62F4E98E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125B0F5D-4059-4AC3-A0FD-9308CC9F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1769BFEB-F180-4AD3-883D-D88C7FA8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F0628429-09F4-4DD1-8FA7-CD7661E8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83389E60-19DB-4622-AAF1-13FC7F5C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59511-0A3A-4006-898D-71B2F12FF834}">
  <dimension ref="A1:V57"/>
  <sheetViews>
    <sheetView showGridLines="0" tabSelected="1" workbookViewId="0">
      <selection activeCell="P29" sqref="P29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55738.095000000001</v>
      </c>
      <c r="C8" s="27">
        <v>50864.295999999995</v>
      </c>
      <c r="D8" s="26">
        <v>139481.655</v>
      </c>
      <c r="E8" s="27">
        <v>27330.218000000001</v>
      </c>
      <c r="F8" s="28">
        <v>75719.653999999995</v>
      </c>
      <c r="G8" s="29">
        <v>12662.663</v>
      </c>
      <c r="H8" s="28">
        <v>64164.835999999996</v>
      </c>
      <c r="I8" s="29">
        <v>35861.888999999996</v>
      </c>
      <c r="J8" s="28">
        <f t="shared" ref="J8:K13" si="0">+((H8*100/F8)-100)</f>
        <v>-15.259998414678435</v>
      </c>
      <c r="K8" s="30">
        <f t="shared" si="0"/>
        <v>183.20969293741763</v>
      </c>
      <c r="L8" s="28">
        <f t="shared" ref="L8:M13" si="1">+((H8*100/B8)-100)</f>
        <v>15.118458928314638</v>
      </c>
      <c r="M8" s="31">
        <f t="shared" si="1"/>
        <v>-29.494966370909765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2904.8980000000001</v>
      </c>
      <c r="C9" s="36">
        <v>490.76</v>
      </c>
      <c r="D9" s="35">
        <v>3128.4049999999997</v>
      </c>
      <c r="E9" s="36">
        <v>185.245</v>
      </c>
      <c r="F9" s="37">
        <v>1148.059</v>
      </c>
      <c r="G9" s="38">
        <v>328.32000000000005</v>
      </c>
      <c r="H9" s="37">
        <v>1219.8319999999999</v>
      </c>
      <c r="I9" s="39">
        <v>131.72</v>
      </c>
      <c r="J9" s="40">
        <f>+((H9*100/F9)-100)</f>
        <v>6.2516821870652848</v>
      </c>
      <c r="K9" s="41">
        <f>+((I9*100/G9)-100)</f>
        <v>-59.880604288499029</v>
      </c>
      <c r="L9" s="40">
        <f>+((H9*100/B9)-100)</f>
        <v>-58.007751046680475</v>
      </c>
      <c r="M9" s="42">
        <f>+((I9*100/C9)-100)</f>
        <v>-73.159996739750596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16292.913</v>
      </c>
      <c r="C10" s="48">
        <v>7054.2070000000003</v>
      </c>
      <c r="D10" s="47">
        <v>19721.870999999999</v>
      </c>
      <c r="E10" s="48">
        <v>2820.3999999999996</v>
      </c>
      <c r="F10" s="49">
        <v>6992.415</v>
      </c>
      <c r="G10" s="38">
        <v>1389.1490000000001</v>
      </c>
      <c r="H10" s="49">
        <v>7360.1</v>
      </c>
      <c r="I10" s="50">
        <v>3430.24</v>
      </c>
      <c r="J10" s="40">
        <f>+((H10*100/F10)-100)</f>
        <v>5.2583406448272854</v>
      </c>
      <c r="K10" s="41">
        <f t="shared" si="0"/>
        <v>146.93103475581091</v>
      </c>
      <c r="L10" s="40">
        <f t="shared" si="1"/>
        <v>-54.82637144137454</v>
      </c>
      <c r="M10" s="42">
        <f t="shared" si="1"/>
        <v>-51.37313095575449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14234.885999999999</v>
      </c>
      <c r="C11" s="48">
        <v>40510.39</v>
      </c>
      <c r="D11" s="47">
        <v>69073.649999999994</v>
      </c>
      <c r="E11" s="48">
        <v>19120.323</v>
      </c>
      <c r="F11" s="49">
        <v>46257.955999999998</v>
      </c>
      <c r="G11" s="38">
        <v>10623.317000000001</v>
      </c>
      <c r="H11" s="49">
        <v>34408.904000000002</v>
      </c>
      <c r="I11" s="50">
        <v>20744.157999999999</v>
      </c>
      <c r="J11" s="53">
        <f t="shared" si="0"/>
        <v>-25.615165529579372</v>
      </c>
      <c r="K11" s="54">
        <f t="shared" si="0"/>
        <v>95.270064895926566</v>
      </c>
      <c r="L11" s="55">
        <f t="shared" si="1"/>
        <v>141.72237136286168</v>
      </c>
      <c r="M11" s="56">
        <f t="shared" si="1"/>
        <v>-48.792993599913501</v>
      </c>
      <c r="O11" s="14"/>
      <c r="P11" s="51"/>
      <c r="Q11" s="51"/>
    </row>
    <row r="12" spans="1:22" x14ac:dyDescent="0.25">
      <c r="A12" s="52" t="s">
        <v>15</v>
      </c>
      <c r="B12" s="47">
        <v>3900.2179999999998</v>
      </c>
      <c r="C12" s="48">
        <v>457.38</v>
      </c>
      <c r="D12" s="47">
        <v>23256.296000000002</v>
      </c>
      <c r="E12" s="48">
        <v>3310.5690000000004</v>
      </c>
      <c r="F12" s="49">
        <v>11226.084999999999</v>
      </c>
      <c r="G12" s="38">
        <v>244.02699999999999</v>
      </c>
      <c r="H12" s="49">
        <v>11903.397999999999</v>
      </c>
      <c r="I12" s="50">
        <v>8832.3650000000016</v>
      </c>
      <c r="J12" s="53">
        <f t="shared" si="0"/>
        <v>6.0333856371121328</v>
      </c>
      <c r="K12" s="54">
        <f t="shared" si="0"/>
        <v>3519.4212115872429</v>
      </c>
      <c r="L12" s="55">
        <f t="shared" si="1"/>
        <v>205.19827353240254</v>
      </c>
      <c r="M12" s="56">
        <f t="shared" si="1"/>
        <v>1831.0780969871882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18405.18</v>
      </c>
      <c r="C13" s="48">
        <v>2351.5590000000002</v>
      </c>
      <c r="D13" s="47">
        <v>24188.871999999999</v>
      </c>
      <c r="E13" s="48">
        <v>1893.681</v>
      </c>
      <c r="F13" s="49">
        <v>10095.138999999999</v>
      </c>
      <c r="G13" s="38">
        <v>77.849999999999994</v>
      </c>
      <c r="H13" s="49">
        <v>9272.601999999999</v>
      </c>
      <c r="I13" s="50">
        <v>2723.4059999999999</v>
      </c>
      <c r="J13" s="36">
        <f t="shared" si="0"/>
        <v>-8.1478521494354794</v>
      </c>
      <c r="K13" s="58">
        <f t="shared" si="0"/>
        <v>3398.2736030828514</v>
      </c>
      <c r="L13" s="36">
        <f t="shared" si="1"/>
        <v>-49.619607088873899</v>
      </c>
      <c r="M13" s="59">
        <f t="shared" si="1"/>
        <v>15.81278632600754</v>
      </c>
      <c r="N13" s="32"/>
    </row>
    <row r="14" spans="1:22" x14ac:dyDescent="0.25">
      <c r="A14" s="60" t="s">
        <v>17</v>
      </c>
      <c r="B14" s="47">
        <v>0</v>
      </c>
      <c r="C14" s="48">
        <v>0</v>
      </c>
      <c r="D14" s="61">
        <v>112.56100000000001</v>
      </c>
      <c r="E14" s="48">
        <v>0</v>
      </c>
      <c r="F14" s="62">
        <v>0</v>
      </c>
      <c r="G14" s="63">
        <v>0</v>
      </c>
      <c r="H14" s="62">
        <v>0</v>
      </c>
      <c r="I14" s="64">
        <v>0</v>
      </c>
      <c r="J14" s="36" t="s">
        <v>18</v>
      </c>
      <c r="K14" s="58" t="s">
        <v>18</v>
      </c>
      <c r="L14" s="36" t="s">
        <v>18</v>
      </c>
      <c r="M14" s="59" t="s">
        <v>18</v>
      </c>
      <c r="O14" s="14"/>
      <c r="P14" s="51"/>
      <c r="Q14" s="51"/>
    </row>
    <row r="15" spans="1:22" s="33" customFormat="1" x14ac:dyDescent="0.25">
      <c r="A15" s="65" t="s">
        <v>19</v>
      </c>
      <c r="B15" s="66">
        <v>298.92899999999997</v>
      </c>
      <c r="C15" s="67">
        <v>45.62</v>
      </c>
      <c r="D15" s="26">
        <v>1343.912</v>
      </c>
      <c r="E15" s="67">
        <v>12.17</v>
      </c>
      <c r="F15" s="28">
        <v>509.95400000000001</v>
      </c>
      <c r="G15" s="29">
        <v>4.13</v>
      </c>
      <c r="H15" s="28">
        <v>976.678</v>
      </c>
      <c r="I15" s="39">
        <v>10.28</v>
      </c>
      <c r="J15" s="68">
        <f t="shared" ref="J15:K27" si="2">+((H15*100/F15)-100)</f>
        <v>91.522764798393581</v>
      </c>
      <c r="K15" s="69">
        <f t="shared" si="2"/>
        <v>148.91041162227603</v>
      </c>
      <c r="L15" s="68">
        <f t="shared" ref="L15:M28" si="3">+((H15*100/B15)-100)</f>
        <v>226.72574424027113</v>
      </c>
      <c r="M15" s="70">
        <f t="shared" si="3"/>
        <v>-77.466023673827266</v>
      </c>
      <c r="N15" s="71"/>
      <c r="O15" s="71"/>
      <c r="P15" s="71"/>
      <c r="Q15" s="71"/>
      <c r="R15" s="71"/>
      <c r="S15" s="71"/>
    </row>
    <row r="16" spans="1:22" x14ac:dyDescent="0.25">
      <c r="A16" s="46" t="s">
        <v>13</v>
      </c>
      <c r="B16" s="72">
        <v>102.92</v>
      </c>
      <c r="C16" s="73">
        <v>0</v>
      </c>
      <c r="D16" s="72">
        <v>919.78200000000004</v>
      </c>
      <c r="E16" s="74">
        <v>0</v>
      </c>
      <c r="F16" s="75">
        <v>371.41</v>
      </c>
      <c r="G16" s="76">
        <v>0</v>
      </c>
      <c r="H16" s="75">
        <v>712.755</v>
      </c>
      <c r="I16" s="39">
        <v>10.28</v>
      </c>
      <c r="J16" s="40">
        <f t="shared" si="2"/>
        <v>91.905172181685998</v>
      </c>
      <c r="K16" s="41" t="s">
        <v>18</v>
      </c>
      <c r="L16" s="77">
        <f t="shared" si="3"/>
        <v>592.53303536727549</v>
      </c>
      <c r="M16" s="42" t="s">
        <v>18</v>
      </c>
      <c r="O16" s="14"/>
      <c r="P16" s="51"/>
      <c r="Q16" s="51"/>
    </row>
    <row r="17" spans="1:19" x14ac:dyDescent="0.25">
      <c r="A17" s="57" t="s">
        <v>14</v>
      </c>
      <c r="B17" s="61">
        <v>196.00899999999999</v>
      </c>
      <c r="C17" s="78">
        <v>45.62</v>
      </c>
      <c r="D17" s="61">
        <v>424.13</v>
      </c>
      <c r="E17" s="79">
        <v>12.17</v>
      </c>
      <c r="F17" s="62">
        <v>138.54400000000001</v>
      </c>
      <c r="G17" s="63">
        <v>4.13</v>
      </c>
      <c r="H17" s="62">
        <v>263.923</v>
      </c>
      <c r="I17" s="80">
        <v>0</v>
      </c>
      <c r="J17" s="36">
        <f t="shared" si="2"/>
        <v>90.497603649382114</v>
      </c>
      <c r="K17" s="58" t="s">
        <v>18</v>
      </c>
      <c r="L17" s="36">
        <f t="shared" si="3"/>
        <v>34.648409001627471</v>
      </c>
      <c r="M17" s="59" t="s">
        <v>18</v>
      </c>
      <c r="O17" s="14"/>
      <c r="P17" s="51"/>
      <c r="Q17" s="51"/>
    </row>
    <row r="18" spans="1:19" s="33" customFormat="1" x14ac:dyDescent="0.25">
      <c r="A18" s="65" t="s">
        <v>20</v>
      </c>
      <c r="B18" s="26">
        <v>4063.6129999999998</v>
      </c>
      <c r="C18" s="27">
        <v>6347.72</v>
      </c>
      <c r="D18" s="26">
        <v>12585.528</v>
      </c>
      <c r="E18" s="27">
        <v>4805.51</v>
      </c>
      <c r="F18" s="28">
        <v>7532.3540000000003</v>
      </c>
      <c r="G18" s="29">
        <v>3519.4279999999999</v>
      </c>
      <c r="H18" s="28">
        <v>3235.0940000000001</v>
      </c>
      <c r="I18" s="39">
        <v>4113.1530000000002</v>
      </c>
      <c r="J18" s="68">
        <f t="shared" si="2"/>
        <v>-57.050690926103577</v>
      </c>
      <c r="K18" s="69">
        <f t="shared" si="2"/>
        <v>16.869928863440322</v>
      </c>
      <c r="L18" s="68">
        <f t="shared" si="3"/>
        <v>-20.38872796203772</v>
      </c>
      <c r="M18" s="70">
        <f t="shared" si="3"/>
        <v>-35.202671195326815</v>
      </c>
      <c r="N18" s="71"/>
      <c r="O18" s="71"/>
      <c r="P18" s="71"/>
      <c r="Q18" s="71"/>
      <c r="R18" s="71"/>
      <c r="S18" s="71"/>
    </row>
    <row r="19" spans="1:19" x14ac:dyDescent="0.25">
      <c r="A19" s="46" t="s">
        <v>13</v>
      </c>
      <c r="B19" s="35">
        <v>183.86</v>
      </c>
      <c r="C19" s="36">
        <v>188.51</v>
      </c>
      <c r="D19" s="35">
        <v>3695.7610000000004</v>
      </c>
      <c r="E19" s="36">
        <v>0</v>
      </c>
      <c r="F19" s="37">
        <v>2039.885</v>
      </c>
      <c r="G19" s="38">
        <v>0</v>
      </c>
      <c r="H19" s="37">
        <v>320.76400000000001</v>
      </c>
      <c r="I19" s="39">
        <v>0</v>
      </c>
      <c r="J19" s="40">
        <f t="shared" si="2"/>
        <v>-84.275388073347273</v>
      </c>
      <c r="K19" s="41" t="s">
        <v>18</v>
      </c>
      <c r="L19" s="40">
        <f t="shared" si="3"/>
        <v>74.461002937017298</v>
      </c>
      <c r="M19" s="42" t="s">
        <v>18</v>
      </c>
      <c r="O19" s="14"/>
      <c r="P19" s="51"/>
      <c r="Q19" s="51"/>
    </row>
    <row r="20" spans="1:19" x14ac:dyDescent="0.25">
      <c r="A20" s="52" t="s">
        <v>14</v>
      </c>
      <c r="B20" s="47">
        <v>1468.913</v>
      </c>
      <c r="C20" s="81">
        <v>1869.79</v>
      </c>
      <c r="D20" s="47">
        <v>5220.3589999999995</v>
      </c>
      <c r="E20" s="48">
        <v>821.74</v>
      </c>
      <c r="F20" s="49">
        <v>2544.6979999999999</v>
      </c>
      <c r="G20" s="38">
        <v>345.56</v>
      </c>
      <c r="H20" s="49">
        <v>1471.1469999999999</v>
      </c>
      <c r="I20" s="50">
        <v>3740.473</v>
      </c>
      <c r="J20" s="53">
        <f t="shared" si="2"/>
        <v>-42.187756661104778</v>
      </c>
      <c r="K20" s="54">
        <f t="shared" si="2"/>
        <v>982.43807153605735</v>
      </c>
      <c r="L20" s="55">
        <f t="shared" si="3"/>
        <v>0.15208524943273005</v>
      </c>
      <c r="M20" s="56">
        <f t="shared" si="3"/>
        <v>100.04775937404736</v>
      </c>
      <c r="O20" s="14"/>
      <c r="P20" s="51"/>
      <c r="Q20" s="51"/>
    </row>
    <row r="21" spans="1:19" x14ac:dyDescent="0.25">
      <c r="A21" s="57" t="s">
        <v>21</v>
      </c>
      <c r="B21" s="61">
        <v>2410.84</v>
      </c>
      <c r="C21" s="79">
        <v>4289.42</v>
      </c>
      <c r="D21" s="47">
        <v>3669.4080000000004</v>
      </c>
      <c r="E21" s="48">
        <v>3983.77</v>
      </c>
      <c r="F21" s="49">
        <v>2947.7710000000002</v>
      </c>
      <c r="G21" s="38">
        <v>3173.8679999999999</v>
      </c>
      <c r="H21" s="49">
        <v>1443.183</v>
      </c>
      <c r="I21" s="64">
        <v>372.68</v>
      </c>
      <c r="J21" s="82">
        <f t="shared" si="2"/>
        <v>-51.041549699756196</v>
      </c>
      <c r="K21" s="83">
        <f t="shared" si="2"/>
        <v>-88.257860755393736</v>
      </c>
      <c r="L21" s="84">
        <f t="shared" si="3"/>
        <v>-40.137752816445726</v>
      </c>
      <c r="M21" s="85">
        <f t="shared" si="3"/>
        <v>-91.311645863543319</v>
      </c>
      <c r="O21" s="14"/>
      <c r="P21" s="51"/>
      <c r="Q21" s="51"/>
    </row>
    <row r="22" spans="1:19" x14ac:dyDescent="0.25">
      <c r="A22" s="86" t="s">
        <v>22</v>
      </c>
      <c r="B22" s="35">
        <v>1312.78</v>
      </c>
      <c r="C22" s="36">
        <v>26.86</v>
      </c>
      <c r="D22" s="72">
        <v>5043.0780000000004</v>
      </c>
      <c r="E22" s="74">
        <v>100.625</v>
      </c>
      <c r="F22" s="75">
        <v>1898.3579999999999</v>
      </c>
      <c r="G22" s="76">
        <v>9.7089999999999996</v>
      </c>
      <c r="H22" s="75">
        <v>1650.5339999999999</v>
      </c>
      <c r="I22" s="39">
        <v>506.60399999999998</v>
      </c>
      <c r="J22" s="87">
        <f t="shared" si="2"/>
        <v>-13.054650387334746</v>
      </c>
      <c r="K22" s="41">
        <f t="shared" si="2"/>
        <v>5117.8803172314347</v>
      </c>
      <c r="L22" s="88">
        <f t="shared" si="3"/>
        <v>25.728149423361103</v>
      </c>
      <c r="M22" s="42">
        <f t="shared" si="3"/>
        <v>1786.0908413998511</v>
      </c>
      <c r="O22" s="14"/>
      <c r="P22" s="51"/>
      <c r="Q22" s="51"/>
    </row>
    <row r="23" spans="1:19" x14ac:dyDescent="0.25">
      <c r="A23" s="52" t="s">
        <v>23</v>
      </c>
      <c r="B23" s="47">
        <v>87.537000000000006</v>
      </c>
      <c r="C23" s="81">
        <v>0</v>
      </c>
      <c r="D23" s="47">
        <v>31.494</v>
      </c>
      <c r="E23" s="48">
        <v>0</v>
      </c>
      <c r="F23" s="49">
        <v>376.81299999999999</v>
      </c>
      <c r="G23" s="89">
        <v>0</v>
      </c>
      <c r="H23" s="49">
        <v>786.87900000000002</v>
      </c>
      <c r="I23" s="50">
        <v>26.3</v>
      </c>
      <c r="J23" s="90">
        <f>+((H23*100/F23)-100)</f>
        <v>108.82480169208603</v>
      </c>
      <c r="K23" s="54" t="s">
        <v>18</v>
      </c>
      <c r="L23" s="91">
        <f t="shared" si="3"/>
        <v>798.91017512594681</v>
      </c>
      <c r="M23" s="56" t="s">
        <v>18</v>
      </c>
      <c r="O23" s="14"/>
      <c r="P23" s="51"/>
      <c r="Q23" s="51"/>
    </row>
    <row r="24" spans="1:19" x14ac:dyDescent="0.25">
      <c r="A24" s="52" t="s">
        <v>24</v>
      </c>
      <c r="B24" s="47">
        <v>863.76700000000005</v>
      </c>
      <c r="C24" s="81">
        <v>783.56899999999996</v>
      </c>
      <c r="D24" s="47">
        <v>5451.1819999999998</v>
      </c>
      <c r="E24" s="48">
        <v>744.04</v>
      </c>
      <c r="F24" s="49">
        <v>2691.8240000000001</v>
      </c>
      <c r="G24" s="89">
        <v>598.26700000000005</v>
      </c>
      <c r="H24" s="49">
        <v>2261.4540000000002</v>
      </c>
      <c r="I24" s="50">
        <v>2479.6440000000002</v>
      </c>
      <c r="J24" s="90">
        <f t="shared" si="2"/>
        <v>-15.988043794839484</v>
      </c>
      <c r="K24" s="54">
        <f t="shared" si="2"/>
        <v>314.47113078274418</v>
      </c>
      <c r="L24" s="91">
        <f t="shared" si="3"/>
        <v>161.81296576507322</v>
      </c>
      <c r="M24" s="56">
        <f t="shared" si="3"/>
        <v>216.45509202125152</v>
      </c>
      <c r="O24" s="14"/>
      <c r="P24" s="51"/>
      <c r="Q24" s="51"/>
    </row>
    <row r="25" spans="1:19" x14ac:dyDescent="0.25">
      <c r="A25" s="52" t="s">
        <v>25</v>
      </c>
      <c r="B25" s="47">
        <v>0</v>
      </c>
      <c r="C25" s="81">
        <v>51.58</v>
      </c>
      <c r="D25" s="47">
        <v>0</v>
      </c>
      <c r="E25" s="48">
        <v>740.59500000000003</v>
      </c>
      <c r="F25" s="49">
        <v>0</v>
      </c>
      <c r="G25" s="89">
        <v>907.14</v>
      </c>
      <c r="H25" s="49">
        <v>277.66000000000003</v>
      </c>
      <c r="I25" s="50">
        <v>386.22</v>
      </c>
      <c r="J25" s="90" t="s">
        <v>18</v>
      </c>
      <c r="K25" s="54">
        <f t="shared" si="2"/>
        <v>-57.424432832859317</v>
      </c>
      <c r="L25" s="91" t="s">
        <v>18</v>
      </c>
      <c r="M25" s="56">
        <f t="shared" si="3"/>
        <v>648.77859635517643</v>
      </c>
      <c r="O25" s="14"/>
      <c r="P25" s="51"/>
      <c r="Q25" s="51"/>
    </row>
    <row r="26" spans="1:19" x14ac:dyDescent="0.25">
      <c r="A26" s="52" t="s">
        <v>26</v>
      </c>
      <c r="B26" s="47">
        <v>451.69600000000003</v>
      </c>
      <c r="C26" s="81">
        <v>0</v>
      </c>
      <c r="D26" s="47">
        <v>2514.8070000000002</v>
      </c>
      <c r="E26" s="48">
        <v>0</v>
      </c>
      <c r="F26" s="49">
        <v>1531.3920000000001</v>
      </c>
      <c r="G26" s="89">
        <v>74</v>
      </c>
      <c r="H26" s="49">
        <v>1333.877</v>
      </c>
      <c r="I26" s="50">
        <v>0</v>
      </c>
      <c r="J26" s="91">
        <f t="shared" ref="J26:K28" si="4">+((H26*100/F26)-100)</f>
        <v>-12.897742707288543</v>
      </c>
      <c r="K26" s="54" t="s">
        <v>18</v>
      </c>
      <c r="L26" s="91">
        <f t="shared" si="3"/>
        <v>195.30414260918843</v>
      </c>
      <c r="M26" s="56" t="s">
        <v>18</v>
      </c>
      <c r="O26" s="14"/>
      <c r="P26" s="51"/>
      <c r="Q26" s="51"/>
    </row>
    <row r="27" spans="1:19" x14ac:dyDescent="0.25">
      <c r="A27" s="52" t="s">
        <v>27</v>
      </c>
      <c r="B27" s="47">
        <v>6322.2430000000004</v>
      </c>
      <c r="C27" s="81">
        <v>125.1</v>
      </c>
      <c r="D27" s="47">
        <v>10263.163999999999</v>
      </c>
      <c r="E27" s="48">
        <v>686.53599999999994</v>
      </c>
      <c r="F27" s="49">
        <v>27019.235000000001</v>
      </c>
      <c r="G27" s="89">
        <v>785.56500000000005</v>
      </c>
      <c r="H27" s="49">
        <v>17848.448</v>
      </c>
      <c r="I27" s="50">
        <v>1014.28</v>
      </c>
      <c r="J27" s="91">
        <f t="shared" si="4"/>
        <v>-33.94169746108652</v>
      </c>
      <c r="K27" s="54">
        <f t="shared" si="2"/>
        <v>29.11471361376843</v>
      </c>
      <c r="L27" s="91">
        <f t="shared" si="3"/>
        <v>182.31195795542817</v>
      </c>
      <c r="M27" s="56">
        <f t="shared" si="3"/>
        <v>710.77537969624302</v>
      </c>
      <c r="O27" s="14"/>
      <c r="P27" s="51"/>
      <c r="Q27" s="51"/>
    </row>
    <row r="28" spans="1:19" x14ac:dyDescent="0.25">
      <c r="A28" s="52" t="s">
        <v>28</v>
      </c>
      <c r="B28" s="47">
        <v>5312.9930000000004</v>
      </c>
      <c r="C28" s="48">
        <v>4489.6400000000003</v>
      </c>
      <c r="D28" s="47">
        <v>19546.112000000001</v>
      </c>
      <c r="E28" s="48">
        <v>14589.125</v>
      </c>
      <c r="F28" s="49">
        <v>8319.3339999999989</v>
      </c>
      <c r="G28" s="89">
        <v>6218.5330000000004</v>
      </c>
      <c r="H28" s="49">
        <v>6960.4279999999999</v>
      </c>
      <c r="I28" s="50">
        <v>2685.8139999999999</v>
      </c>
      <c r="J28" s="91">
        <f t="shared" si="4"/>
        <v>-16.334312337982809</v>
      </c>
      <c r="K28" s="54">
        <f t="shared" si="4"/>
        <v>-56.809524046909466</v>
      </c>
      <c r="L28" s="91">
        <f t="shared" si="3"/>
        <v>31.00766366528245</v>
      </c>
      <c r="M28" s="56">
        <f t="shared" si="3"/>
        <v>-40.177519801142196</v>
      </c>
      <c r="O28" s="14"/>
      <c r="P28" s="51"/>
      <c r="Q28" s="51"/>
    </row>
    <row r="29" spans="1:19" x14ac:dyDescent="0.25">
      <c r="A29" s="92" t="s">
        <v>29</v>
      </c>
      <c r="B29" s="47">
        <v>0</v>
      </c>
      <c r="C29" s="48">
        <v>3</v>
      </c>
      <c r="D29" s="47">
        <v>0</v>
      </c>
      <c r="E29" s="48">
        <v>13</v>
      </c>
      <c r="F29" s="49">
        <v>0</v>
      </c>
      <c r="G29" s="89">
        <v>0</v>
      </c>
      <c r="H29" s="49">
        <v>0</v>
      </c>
      <c r="I29" s="50">
        <v>0</v>
      </c>
      <c r="J29" s="91" t="s">
        <v>18</v>
      </c>
      <c r="K29" s="54" t="s">
        <v>18</v>
      </c>
      <c r="L29" s="91" t="s">
        <v>18</v>
      </c>
      <c r="M29" s="56" t="s">
        <v>18</v>
      </c>
      <c r="O29" s="14"/>
      <c r="P29" s="51"/>
      <c r="Q29" s="51"/>
    </row>
    <row r="30" spans="1:19" s="1" customFormat="1" x14ac:dyDescent="0.25">
      <c r="A30" s="93" t="s">
        <v>30</v>
      </c>
      <c r="B30" s="94">
        <v>74451.653000000006</v>
      </c>
      <c r="C30" s="95">
        <v>62737.384999999995</v>
      </c>
      <c r="D30" s="96">
        <v>196260.93199999997</v>
      </c>
      <c r="E30" s="97">
        <v>50296.552000000003</v>
      </c>
      <c r="F30" s="98">
        <v>125599.018</v>
      </c>
      <c r="G30" s="98">
        <v>24779.435000000001</v>
      </c>
      <c r="H30" s="98">
        <v>99495.888000000006</v>
      </c>
      <c r="I30" s="98">
        <v>47084.183999999994</v>
      </c>
      <c r="J30" s="98">
        <f>+((H30*100/F30)-100)</f>
        <v>-20.782909305867335</v>
      </c>
      <c r="K30" s="98">
        <f>+((I30*100/G30)-100)</f>
        <v>90.013145981738461</v>
      </c>
      <c r="L30" s="98">
        <f>+((H30*100/B30)-100)</f>
        <v>33.638252464320715</v>
      </c>
      <c r="M30" s="96">
        <f>+((I30*100/C30)-100)</f>
        <v>-24.950356155265325</v>
      </c>
    </row>
    <row r="31" spans="1:19" s="1" customFormat="1" x14ac:dyDescent="0.25">
      <c r="A31" s="99" t="s">
        <v>31</v>
      </c>
      <c r="B31" s="100"/>
      <c r="C31" s="100"/>
      <c r="D31" s="100"/>
      <c r="E31" s="100"/>
      <c r="F31" s="100"/>
      <c r="G31" s="100"/>
      <c r="H31" s="100"/>
      <c r="I31" s="100"/>
      <c r="J31" s="99"/>
      <c r="K31" s="99"/>
      <c r="L31" s="99"/>
      <c r="M31" s="99"/>
    </row>
    <row r="32" spans="1:19" s="1" customFormat="1" ht="15" customHeight="1" x14ac:dyDescent="0.25">
      <c r="A32" s="101" t="s">
        <v>32</v>
      </c>
      <c r="B32" s="101"/>
      <c r="C32" s="101"/>
      <c r="D32" s="101"/>
      <c r="E32" s="101"/>
      <c r="F32" s="102"/>
      <c r="G32" s="102"/>
      <c r="H32" s="102"/>
      <c r="I32" s="102"/>
      <c r="K32" s="51"/>
      <c r="L32" s="51"/>
      <c r="M32" s="51"/>
    </row>
    <row r="33" spans="1:13" s="1" customFormat="1" x14ac:dyDescent="0.25">
      <c r="A33" s="101" t="s">
        <v>33</v>
      </c>
      <c r="B33" s="101"/>
      <c r="C33" s="101"/>
      <c r="D33" s="101"/>
      <c r="E33" s="101"/>
      <c r="F33" s="103"/>
      <c r="J33" s="104"/>
      <c r="K33" s="51"/>
      <c r="L33" s="51"/>
      <c r="M33" s="51"/>
    </row>
    <row r="34" spans="1:13" s="1" customFormat="1" ht="15" customHeight="1" x14ac:dyDescent="0.25">
      <c r="A34" s="105" t="s">
        <v>34</v>
      </c>
      <c r="B34" s="106"/>
      <c r="C34" s="106"/>
      <c r="D34" s="106"/>
      <c r="E34" s="106"/>
      <c r="F34" s="106"/>
      <c r="G34" s="106"/>
      <c r="H34" s="106"/>
      <c r="I34" s="106"/>
      <c r="J34" s="107"/>
      <c r="K34" s="104" t="s">
        <v>35</v>
      </c>
      <c r="L34" s="99"/>
      <c r="M34" s="99"/>
    </row>
    <row r="35" spans="1:13" s="1" customFormat="1" x14ac:dyDescent="0.25">
      <c r="B35" s="51"/>
      <c r="C35" s="51"/>
    </row>
    <row r="36" spans="1:13" s="1" customFormat="1" x14ac:dyDescent="0.25">
      <c r="J36" s="104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35_37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2022-09-21T11:15:04Z</dcterms:created>
  <dcterms:modified xsi:type="dcterms:W3CDTF">2022-09-21T11:15:43Z</dcterms:modified>
</cp:coreProperties>
</file>