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8_{C7E9E954-A746-4528-9BCE-7B31235BA0DB}" xr6:coauthVersionLast="47" xr6:coauthVersionMax="47" xr10:uidLastSave="{00000000-0000-0000-0000-000000000000}"/>
  <bookViews>
    <workbookView xWindow="-120" yWindow="-120" windowWidth="29040" windowHeight="17640" xr2:uid="{77CE6648-D3AF-486A-8F8C-9B5D9E01E088}"/>
  </bookViews>
  <sheets>
    <sheet name="37_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K24" i="1"/>
  <c r="J24" i="1"/>
  <c r="M23" i="1"/>
  <c r="L23" i="1"/>
  <c r="K23" i="1"/>
  <c r="J23" i="1"/>
  <c r="L22" i="1"/>
  <c r="K22" i="1"/>
  <c r="J22" i="1"/>
  <c r="M21" i="1"/>
  <c r="L21" i="1"/>
  <c r="J21" i="1"/>
  <c r="M20" i="1"/>
  <c r="L20" i="1"/>
  <c r="K20" i="1"/>
  <c r="J20" i="1"/>
  <c r="M19" i="1"/>
  <c r="L19" i="1"/>
  <c r="K19" i="1"/>
  <c r="J19" i="1"/>
  <c r="M18" i="1"/>
  <c r="L18" i="1"/>
  <c r="J18" i="1"/>
  <c r="M17" i="1"/>
  <c r="L17" i="1"/>
  <c r="K17" i="1"/>
  <c r="J17" i="1"/>
  <c r="M16" i="1"/>
  <c r="L16" i="1"/>
  <c r="J16" i="1"/>
  <c r="L15" i="1"/>
  <c r="J15" i="1"/>
  <c r="M14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<sst xmlns="http://schemas.openxmlformats.org/spreadsheetml/2006/main" count="55" uniqueCount="34">
  <si>
    <t xml:space="preserve">Grūdų  ir aliejinių augalų sėklų  supirkimo kiekių suvestinė ataskaita (2022 m. 37– 39 sav.) pagal GS-1*, t </t>
  </si>
  <si>
    <t xml:space="preserve">                      Data
Grūdai</t>
  </si>
  <si>
    <t>Pokytis, %</t>
  </si>
  <si>
    <t>39  sav.  (09 27–10 03 )</t>
  </si>
  <si>
    <t>37  sav.  (09 12– 18)</t>
  </si>
  <si>
    <t>38  sav.  (09 19– 25)</t>
  </si>
  <si>
    <t>39  sav.  (09 26– 10 02)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</si>
  <si>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</si>
  <si>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</si>
  <si>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</si>
  <si>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</si>
  <si>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</si>
  <si>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</si>
  <si>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</si>
  <si>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</si>
  <si>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</si>
  <si>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</si>
  <si>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</si>
  <si>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</si>
  <si>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</si>
  <si>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</si>
  <si>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</si>
  <si>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</si>
  <si>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</si>
  <si>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</si>
  <si>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</si>
  <si>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</si>
  <si>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</si>
  <si>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</si>
  <si>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</si>
  <si>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2022 m. 39 savaitę su   38 savaite</t>
  </si>
  <si>
    <t>*** lyginant 2022 m. 39 savaitę su 2021 m. 39 savaite</t>
  </si>
  <si>
    <t>Pastaba: grūdų bei aliejinių augalų sėklų 37 ir 38 savaičių supirkimo kiekiai patikslinti  2022-10-06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</si>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</sst>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F5363B9-1B7E-49C8-8E60-B79E065B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6C2BE4A-536A-4FFF-8738-5A755333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73EBFF3-4218-4E22-92B2-DE12ACDF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0FE06B6-26B3-4E7B-854F-808E2983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EE61360-4E8B-4A13-A546-6F3B074C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A0E18A7-D136-473D-AF03-52D2F01B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0921E0C-888C-48F0-9726-F5201E25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561AA1D-D319-4442-AB33-B5FF27FC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20067BA-F22D-4D6D-A889-62D4587E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1321D4F-C83C-49D1-8B0C-FE4AA741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DAFDD582-9291-493D-AB0A-49A62320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AAE5AA8-6E65-4139-81A3-DBE5C310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EA69193-1B62-4F65-995F-C581FEAA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C43C757-B15A-44F5-B234-A6CB4CDE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7F734A5-33CD-4B14-9920-D27AF096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5DF0E6A-6611-4C55-9FFD-4F9976DD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4F43C0F-C5EB-4350-A141-079573B8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588ED15-C75F-4AD7-82CB-C9B2BD60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4D34CB8-A3BF-4D74-8AE5-59414320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636BEB25-2774-4620-872B-6F426B08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C56379D0-51AC-426A-A07F-FA721643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EB7CA734-5D8C-4A68-8364-598ABECA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A10B33FC-2397-4BD7-8F29-1A5CE40C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4CE213B-F283-4179-86DA-93C2B8E1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8AFCD3A4-3807-4616-B1A4-7DB2BD34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2AACC797-A229-4AB9-8EA8-B59D2FBE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0EE9587F-605F-4936-9657-C3D6B22C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21F7E0D9-5234-43E0-9DAD-883F024D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F37A45FA-7381-4DD5-8311-7317C5A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1A656600-81D2-4E9F-AF9B-3E8383EB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7F3EC747-2FCD-46A1-A2A7-0078CA0A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9A4B1EBC-5B4D-455D-AEAA-70D2A004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9AB4A90A-2F38-4E3D-94FB-DBAF0F23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A871D40-76FF-4BEC-88E1-12D13985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2664ABCF-ED06-437F-AE2D-76C586FB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4A3AD08C-4F3B-4E50-A8E0-E59E08AE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4C741E23-C6E1-4DD0-B195-301B25D3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CF641867-BBFE-4888-9CCF-0CE98487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39E9BB9-F394-4777-A88E-7F12A2BB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EE6DE55-5E38-48CD-8B6C-D4F3E5E0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86A7402-04A8-410F-AAD0-6A820FD0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91585B60-B6B1-47EC-B9FE-C41994B5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E473A3C9-9385-4D77-9AB5-8F51E137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83C799A-A4A4-4AAF-B279-A7417D8C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9F39136B-B38A-4AD2-95D5-74F131C6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79117DF-2906-4DDF-A503-168D2515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D8405116-969B-4DA5-9729-23C91720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BCCDA80-80E4-411F-87DD-68904C40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7709FA2-ECDE-46E0-AF80-1182D3F7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1A57523-AAF3-4C09-B6BB-847FA906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47D789C-A571-4794-8A55-1639CDD2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03D75C9-D2F3-4EDD-81CA-526B8263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98A6745-7403-4531-99DF-B9D839EC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D257462-409A-4943-8F2A-4E76D407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2F3F142C-14F2-41A1-899A-04C33D53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515CA4B-B601-4ED4-BF0B-E8BA895D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75697EB-5025-48BE-B23C-E10F6340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830874AE-C5FD-4FDE-ABE3-A7BDC0EE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D9ED823-A526-4FBD-9EA4-BF249EE4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35927E50-0F08-4151-B24B-926078B1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0373844-04DC-4BB4-B5A6-4D7F2FA9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2F64DC3B-2CD8-4071-B632-6C1C1DDC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1D2F21A-DC91-4D46-AFC8-02E6CEA2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E99F7DE-087E-4796-9888-E16BC9C5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6C1C391-3424-4598-BE54-C1590022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331D79D0-FEE1-4660-A5E5-12332310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C222528-8FFE-40B4-B040-A239DC82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877F788-135C-4179-9CD3-723404F2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06BD505E-7997-46D2-96B6-F225262F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1EC4720-1D59-43FE-9D6F-191F2F5D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21CC3A0D-0C31-48B2-A93A-25F26CFF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10B7E25A-03D9-4C1B-9D8A-71AD11E5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06A3CC4-A08F-4259-9517-EE12FFDA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1A3D3126-0103-4A65-ADEB-23C5F440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FC1D14B-167F-4B5C-9E74-FEE7394A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DA2802E4-1307-4CED-A4DD-6033E96C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10734CF-5EF3-4D69-8BDB-5A0E181C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9058CAB-C712-47BB-9F28-3AD791DD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BE660171-937D-409C-BBD9-766ADBA6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76240FC3-5FE3-48F8-8B9D-9EC156EB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C8EAF6A6-BE67-44FD-BB8A-99B8E561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864EDBD-2EC2-4FB2-9F8B-F4940F9A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52B1EF28-C375-454E-918D-B29D4283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6332580-44E0-44DC-A217-5AED2852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3FA9328-7FB6-452B-B7FE-37067FB7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308E2158-8953-4BCF-A9FA-557B5BC8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8A935CC-251F-4F88-AC77-D45E92D8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61E47A15-C9BE-4A4D-A6BB-FFDC05E5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C62866F4-E649-4E93-AED2-C09EC344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4C32A07-706D-431A-9AEE-868EF9A3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4953FA17-2648-447D-9B35-1C56C15B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01FFA49-E0DF-459F-AF80-0C7490E0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A11A483-E6A2-4E69-8900-072C7528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D554936-7E94-4EE4-8198-BCC4251B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3CDC7CF-5934-4E95-9570-D51B9381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65E57B4-F262-4D55-B309-0B43BC54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3A5C2A00-99C8-4150-AC04-02573EAC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5D637A2-AD1C-4C00-AFB2-75708E67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C0884FE-5471-4653-9689-A159A78D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A70D898-C0CC-42A5-8C0A-E9771E6F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ED6B852-6A32-4ED5-BDAF-AAEC0CAF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DE3BB53-27DB-473B-BA13-6B8CE19D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DE8EEF8-1E34-41DE-8815-23F58BFC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02446BA-347E-4118-BC4B-769FEED7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03DE708-53C1-46B8-AC9B-04474767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8BCFAAB-B9D9-414B-8D8E-F9421AEB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038BC6A-3E30-4A41-8409-7F537FA7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FE08787-2232-4B89-B2BA-61465279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2C19625-0250-4EE5-B01E-BAF9CEEF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02FB706-1354-4547-96B5-1CCB39C0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431B580-1A55-4279-A635-722B83B0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B4F2B0DD-A426-405C-A06A-0A94A8D8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73583F17-1DB5-49EE-8543-D8C19D79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4B24BF18-684B-4ABC-85B6-04876F10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88EC3C7-6DEC-4322-B329-E2CE7907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AAA1B81-3A31-4806-A6D9-F54D8B0D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2545B67-B4FB-4062-9CE9-8C43C38F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F5C2BE3F-AFFE-4F4B-910A-BC3FBF85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AE5B1B8-CED1-42FF-92B2-00D9955A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F91060D0-1FE6-4518-A205-B7404D82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5D8980C5-1DD4-4EE5-B067-6519472C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26AE5667-1283-426E-9BBA-9836224B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68B5D26-39D1-4969-AB22-C170D884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77BD5C2A-9D5D-468C-A241-1C250000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7C1A3F92-7817-47EA-8533-112558CC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2FA25634-AC39-48E3-9242-E50C8DD9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86ADBA1-F671-492B-800D-5C4D7CD3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FB29568B-27B8-428F-8C01-8D8DBAB0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031DABF-F37C-49DC-8D0C-3761A62E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96A41950-BA8F-41BD-8168-427AE128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A058818-86F2-4C7B-859E-8B3BB983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88966479-5439-4116-AC21-8FDA64CC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C3DB3A4-D398-4280-9667-1B7192B7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943E1E17-52C3-46EA-B7AC-53923E63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740FC24-4E6E-4FD4-A76E-047876C1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466839AA-2A39-456D-BA6E-277E26A5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E076001-BF3B-41E1-9AF8-BABC65AA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73002DEE-B46A-4009-8255-5C1C0B78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AE85CF99-7B4F-4A53-8705-62421C3E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A7419AF-69C6-432A-A053-93C1DA4B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F25405F-CD9D-4757-9D12-F761FE45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DCCD86F-2C2B-417B-AD6A-96EA2F84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95E59B9C-C5AC-4273-9784-9CE0A4B3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DE506C3C-DC17-492E-8007-CC223476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D8E6B34-3CB7-4C62-8F4C-526D2D33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D95175CD-654D-4753-9C00-7CEF1AD8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833898C6-AEEB-47A0-8A1D-589EC526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33C4EEBE-716F-449E-9881-38DC76FC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BB9F5DB-BA62-4CC4-8701-CFBD7179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6B18947A-C1F9-4390-A4F5-20944810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B3870D6-B8C9-4F89-81D7-56A670C3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CF0666BF-26C6-4F69-B9C8-26F36DEA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A253A9A-C267-47B9-876F-69CED691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D04D5948-8ABD-4050-B223-B35581E9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3F5583D-C246-480E-8EDD-6449997F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3476B8EE-2B7C-41BF-917F-CA4A8474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D77A967-B6D5-4276-B952-D9396C7A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06F6B4CA-2F1C-40C8-B09C-D5BF1083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E125DA8-A757-4A4C-91F7-38403860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6A5C16FB-EB8B-4995-890C-0C99DFCA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DFA2CF5-2800-4A64-8EBE-2E15C8FD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496AD68-E50E-45BA-943B-F0F2D030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A654C89-0EB8-403C-9DBF-87466A60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8678585-5B48-485E-A905-F9405654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FAD349C-55FE-4BEE-93B0-600E9FFB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14A50720-9F36-4C58-B245-55496ABD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F6AE61C-CF9C-430D-A14C-A28E8014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253D3C3-5E73-4908-87AA-47398CD9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EC5DE0E-92A4-4CD5-8DE1-CE8ADF50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F0CF093-D2F0-4A09-A44A-08C46DDA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A8BF020-7630-4FED-A229-DBB529C3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85A2EB6-139B-4293-AEA5-4B220E6A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2E963B9-6793-41C9-AF65-CFE45DB2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9EEF06B3-7A0D-48FC-AD80-D5A17797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023A706-9E81-46DF-9798-69EA9184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85206D3-2A7D-4C6E-85E3-C0825AAA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31B42FF-5747-4547-BF1B-8E84FF18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C94F953-1845-4287-9FBE-B2B4776F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70031551-D2CB-4ACB-A1A1-FB07675F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8E5A565E-A95E-4DF2-ABD8-B50B1C5B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1FCF32BE-2892-4D73-BECB-5A890607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7F3B8B38-0E6A-4541-B316-3F345842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70CD9728-D193-4D5E-88BD-56DB11AA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606D7C73-1BBF-4244-B15D-1A85CB6C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C1709AFC-12DB-44BC-A249-9DB36B00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78F4DC05-FABD-4498-9515-455D24A2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A51EA1F9-76F9-443C-8631-CE419162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6446EF59-6469-4231-8E2C-C6218573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43E87B7-6B25-4C0A-A8BF-23464B2B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376579A0-47C6-4A45-923C-7106A874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D96466F-2DDD-4D97-92C8-3A8EB5FC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7B5CC85B-1FDB-48C4-9073-D9B6A83D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0959AFB4-B7E0-4BF4-9303-92BB8667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FA508AC4-303B-4626-8B27-F9374FDF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6EF1265-9F4C-49B3-B6F7-2BE7AA46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2118660D-30FB-4EA8-B760-8EAA12FE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66DB071-DDEE-4ABA-BD7F-369F4064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6FA4A919-9AA7-4929-A5B4-2EAE5A15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91D76CE5-ACC3-462C-ACA8-86B28E0C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9CF9F412-9114-488A-9605-5D32EF76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961675F8-558B-4981-8732-9590EECE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0F9A9E73-D952-47D6-B250-599B44CB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319D333-45D3-410F-8B40-F2BCBF4D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86E985E5-809C-4C27-83A2-D191C09D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51BDDB56-9585-4517-A8FD-41BF5C89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8676202B-FC40-4BBB-AEA4-33AC4B79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51676B5A-9826-4D78-B342-C9CB0D27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544F435F-1B74-4559-82BB-84CC0ABC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EE9E72CF-8115-4B19-982D-849B2D3F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987D186D-E787-4045-BE7A-9BD55DCE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2E350C6-A681-4823-8ED7-9A67900E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F661B946-B4B0-440C-9677-8E566DFF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73F0C503-4D64-4E3D-A941-D29FE634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5FDE09DA-CF3C-4C3A-A19F-F019BC9D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2E6C51C-2CF9-4B48-BA74-E3510E12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8BA18D2-A6DC-4AAE-9145-886256B0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983E481-6786-414D-BBE4-D6795064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79FAC60-93FD-4DB8-910F-898F4EF3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51B76AE-5DA8-43AB-A74A-7E8252BA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5466BBE9-2736-4FF0-B117-41F83599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6DD45C8-0987-4EAC-A0F5-825FC70A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1FFE3FA4-6979-440F-83EB-FA4A3C08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893A340-5E2D-45E8-B85C-9C2DF2F4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C142F20-EB84-44E8-A680-26E37685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D144075-8F8C-4B64-B6C1-8C009CCB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B901906-42F0-491B-AFCE-C9F83E25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D7FD1B1-7FB5-45BD-B82F-E0E93436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704BAFA3-D247-4A9C-B137-2C29003C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3B288E2-01AB-4BC6-BDB6-0A2CFA64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7EBEB62-C5A8-474C-8B1C-94D67AF9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A0DC1E6-E11D-451F-803B-5B6BFC92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02FEFCE0-F198-4E2F-95EB-A3F5C434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91AB31D-5A8D-4C79-9EE5-8E74E67C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0C59079-E7FB-42F7-9741-D525E3A1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7CDA616-1496-4CD4-AEEC-11E854F6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772D49E4-E558-4E37-AC35-535215C5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6229E601-8271-4FB3-A412-62E75CA6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954E05F4-3816-413C-8236-96F55F15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1C0942A-8EB4-4219-AFFB-718CB291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EC0991CF-7830-4C56-8DC9-A60BA154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B241DF5-F45F-4DC8-A8B3-7D29583B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1E97D1FB-5E21-4FCD-88E7-C46A4407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E1E9F6D-FA67-4DF6-9406-33BA7432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5035DA1-1693-42B6-8D6B-1F2B4678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8ADE0C85-1949-4815-9704-F41C28E0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ABBFA2BD-95DB-41DC-8543-3751D2E3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6649BDE1-E63C-406F-872F-BD6A92BC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12A60053-3820-4A54-8164-2A800E6C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AE2DFDF-DCF4-44F5-92F2-AFDBC69C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D33534C-89BE-46E8-8F66-9B7F73DB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F7F7D5AD-10A4-4981-BBAA-EC97CCB7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FF9E02A-A4FA-4C05-A20A-F5B1F88E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D7A56701-4469-450B-9F62-4F18F4BE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7DC73D64-48AD-4ECE-AC9E-951183B4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13DD28E2-541B-493D-9842-1B32EF5E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DF222793-7A13-4F8A-9F15-EE8CB285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BB4759EA-0E97-45EA-B83A-CA2C77CE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D70163E-59AC-47EA-849E-D9A3344B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2B5DC188-263A-4B90-8601-AD3EEE91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91C5781A-F4DE-4B11-8E3D-FBE9B84F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E1F6226-E455-44CF-887F-64772E41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E9D3B082-C3AA-400A-B867-61911182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930458BE-F17F-4CBC-BEFF-BC983DB8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9FA0305B-DD31-494B-80FD-D3B70924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3BF3868-32E0-47B5-BE21-B844EBAE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64C7A4C9-D813-4AC9-9FDD-F08361F0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CB6A3BE6-F2ED-4F63-B3D0-AA7A5186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85B7783D-9275-4418-981D-1E5CC355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716AF1F-2E04-46F5-BF96-BBBB5F60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DD1EB14-785C-40F0-9256-6B59F899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B27E2B00-CCEC-4B4E-8214-245CFF55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3A60CC9-F300-4AAD-B8CE-343BDC0F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601FF308-D348-4A70-A529-6BAA3857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2AD13937-6371-4CBF-8D67-A0A99389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FD837D6C-FEFF-4A06-89AC-C88A67CC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486A9EAA-3663-406E-92FB-3A2227E6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A0246CD-FE94-4840-9376-E17776E2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9AC9F95-EB1F-4AF4-8375-3962F7A7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0F8DEE1-0B32-4FA1-B5B5-836D1874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F9DB424-D587-4696-803E-7B52D6C1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0AC786A-3875-49A3-81C3-5C59C441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6B4D0D02-46A3-436F-8D95-41C0FF10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554ADC9-B903-4E96-AE42-FDD7C828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1BFDB87D-820E-4DF8-A16B-2B5C29AC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4E44D24-4FBB-4494-A7C4-A1B624C5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DF0744F-49D8-4C4B-905C-F990A757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0213167-5206-4DAF-AAEB-6ABBC733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344FEBB5-093E-49C2-A03C-D136AC42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27B59FCF-CE49-4985-A750-E4D2C7F6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0F5D124-E3F8-4E02-83FD-F0A0DED9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A720CFF-91A4-4DDE-A8F2-AD23840D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73A3945F-523E-4FCF-9988-1435D6A2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96C5650-C3FE-409A-8418-E8375A72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83B914F-8505-4744-A5B9-AC71D881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B9EE3A8-B00F-4D9E-B450-05931C08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A73BC31-710A-4F23-B8D5-2FE45194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106D00AE-12F3-4C94-A296-614D6639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82647DE-CCED-4281-8CAC-9B63B5BC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DD14292-187B-4C50-953B-1650609E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0A132EE0-C730-4F4A-815B-8EB5456F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EEFB30C-13C4-4E67-B83C-350A0BB6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8A9C2F9D-452E-4FF5-B89F-9E35DDDD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6F5AC5A-ADAC-456D-9E6E-1A3D60A0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6E19DCBB-C10E-4421-A1AC-84701619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A70A5FE7-6F68-410B-99FF-DA966FE2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D4A30810-103C-465C-9C88-CF881366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3E9F9771-02F5-4702-8BF8-791E318D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E11159FC-4B61-41F0-9805-B3CEF764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AE642B3-8DFB-4445-84F6-F6E3E19E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D72E1126-1452-4936-B2E0-32135398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4E5697E-1962-46EB-B350-5EEFC7F5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D076739B-8079-47A1-A961-FD5F8ADB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9FF05AEF-191C-49BF-82FA-F2921AC3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6442856B-75A2-4295-8939-8A8606B9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2ECC271-D90B-4361-B800-F5523C9D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B81493DB-5B0D-4919-BFE3-AC922E72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56E84F4-C224-4537-9A83-42D3C52C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E00B64E2-5634-425D-9A85-19B9E2AA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25B4935-7D95-4967-8150-418E1A11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5B851865-B5C2-42A7-A680-59B1EA2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07CC1EA-AF2B-4650-8BBA-425A6AF5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4121F77-378C-4ADE-85F5-6321878C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4FF15FE-0D0F-4FB0-8CC0-BDF4023F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B146A182-6673-496C-B579-DF2D0B5B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EB66444-BB57-455B-B013-5DFD9E14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096C72B6-2E46-4E9F-9A7C-642329AC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B1A6E90-E51C-4F11-9615-D82E82B0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FCBE1C66-8C76-478A-B921-4E793B64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785FA117-A5EF-4D36-8E93-1DE74587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A936372F-3B14-453F-BBE6-03D5BEAE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6BA6141-F467-4017-9E44-A93201FD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003542E1-EABB-465C-8DA0-96199996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56195F25-2752-4214-A774-BB635266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C15328B1-F371-42D1-A749-FB6737C2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1BAF48D3-895E-4A5C-AEB4-4D8E47C6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F1CD29FF-F29C-445E-BD69-B1D16090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8FC08537-4915-4540-AF0D-C511FCA1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66EAE14B-6EDB-468C-8B9F-52A02D12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E24A175-E787-43B8-9A9C-3429596C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72753C2D-8F29-496F-8001-D62D6CB8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9EF53895-2D4C-421D-82AB-9836E1D3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1276F7A6-B0C3-46EB-BEA5-AD5ED589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A0E8086F-EBCF-4D73-8089-77C8748B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7EF2A604-CE9D-4669-A20D-B10843C8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75FE10FB-F853-4B84-A285-230736AB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0D4F0BC0-B62F-4714-9C44-37A281A5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8F2C1905-0737-405F-A171-2867A167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6AACB792-E4C6-4420-BF69-70BE1E9E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4E3F2143-38A5-42F9-9F0B-A7A5AA7F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61B8C9BC-B37A-4185-A478-954DC80C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4504DA5C-D4FD-478D-9C11-6AFF648A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E70DA0E2-B4AA-4F61-9856-CD662C2B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8DCB8B0-1B23-4246-8169-6509982D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5114D79E-FD2B-42A6-BCA7-9EAA2699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E18B3DD-8FFC-433A-AAA4-623DD6D2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CCDDB769-2CCB-4650-B971-783819E7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73F5B830-1C5A-4F90-BD8D-9B7AB0B7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B79C7445-53A2-42F5-A0A4-CF98DE12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3940F805-B904-4C7C-9BDF-D68E8BEC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DE4EA25-FF23-4918-B7B2-EF97BB2B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DB577EB-AD78-443B-8700-EA6D8137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67440274-DBB7-41BF-AAFA-EBACA754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D718B13-8183-47FF-9657-B08DDB1B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98D1AED-B5EF-4FB0-AD57-A354180F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E334BCD6-7C8D-4B09-B3B0-1FD9740C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AB3CC9DF-CB2A-444E-AA63-1941B316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BCD499BC-CE26-414E-B3A4-BC7C1CA5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EDEEAB00-23CA-4939-B3FB-5D76391E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6811D117-5B28-49EB-9C3E-BDA172E8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6274BD7-FBCF-4DDA-ABAF-C3B91B27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373B24A-3271-48A3-99EB-2FA770DF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91D79D9-82AC-4402-97E3-DF100AFB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37DF7ED-8EAA-4832-BC34-A8AF96E2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20806EA0-C479-4382-B5A7-E854381D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433268A6-1656-4CAF-959E-A0651341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EE7FA3B-5D18-4FA7-9928-D768C058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98BAB9C-9749-4458-9EB9-5617AB97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1DB41139-1464-4795-B010-4FB954FC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D6068DCC-1E92-47C9-B1C0-4CBC8CDE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3A8EC44-535F-428B-B585-05452EE5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CA5CC8A1-AADD-4981-90E5-173658D3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C85D38A-4713-4BC1-9330-B1159D42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0772DE6-EF58-4D77-B799-C1C85CCC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40882CA4-ADD2-43BB-A999-BEE8BCD9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DB7B6CC-D108-4126-AD39-71521E84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36D66B8-F18D-4694-AC02-617A8C59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99D2AC1-7AC3-4778-B7D8-6C5FD3AE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A3E4E771-EECB-488A-898B-3F6F07E9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715C071C-C7F8-4FBA-AA5C-448A27BF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FA025AC0-C852-4B8B-8D5B-6D7E4692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A829EDDC-6CF2-4C9E-BDF3-85986B64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00F9A389-93E2-487D-9F6E-6818A73F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AB97A42-0D40-4307-B7E8-95E0439B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F17A35E4-9D78-423C-9F88-A94909A1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8A36A915-630E-4B79-9596-3FF55C95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F819E303-15DD-47A3-8840-B14698D3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6B3C2D04-243F-40CC-B90B-3C6B5FAC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C58E546D-5CD1-4A69-8C36-DC04137A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F55AA2A-CD0E-45BD-AE01-71CD9620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C6B1654D-FDA1-4943-BC79-2F09E381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7405783-A4F9-4C02-9AD1-3049A92F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52B8C77E-CACB-46FF-917E-2D197B6B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54ACF6CD-5D2E-4B90-BC79-7FEF0165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9A17F6EB-FF95-4AF8-941A-1BA59980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106FADF1-C115-41D6-A45E-506156A3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6625097C-DFE8-4E17-A65A-A4806B05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0C38A9F-1FD9-46AC-A8D9-F20F78F1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48E6F357-A909-4987-AEB1-B1C2C74E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3D7F4E0-075B-41D7-B980-15391E53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993BC1E4-DBBE-461C-BFEE-D646D135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C54C6C0-78A9-45DD-9814-723BFBEE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7E0622B-C855-4EF8-B242-89D93277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31650CF-4CEA-4B5B-BF9E-C57D2A03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342ABA26-8ED6-450E-B703-29989167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EE9DB2B-89E2-4FD5-86FD-413933F3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AEFD7DFC-989B-4233-9A37-F7AD7288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3194D0F-A4D5-4A6B-A16C-075B5FEC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ADC39AD-CD5C-40A2-B28B-4E5A7CDF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771B86F-3942-47FC-9216-0C182048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063950B-2728-4577-8B44-099BCAA1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46ACEA1-A70B-4C0A-AA24-650DF9DB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A202D0BB-2886-4797-9D22-DE757E14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BB49124B-E3BE-430B-B474-9F8C17C2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BE5CE72-EEE4-4762-B081-4C3C8AF6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EC895D7-5909-4FB7-A3D6-598CE282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4929ABB7-8DB1-4265-BF60-33ACF873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F52E4E1-9D43-4AE6-AEC0-3B5475A1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7F2A7B19-2243-457F-815B-B4AE6B58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FCE8053A-7EB7-47F1-8DE8-8CE3A895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7228B3C5-01CD-4F27-A639-B960DA64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CD5726C-598E-47F3-A8DC-C79AACA7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45CACE9-F68D-453E-8C18-A19166CD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39EFE4C-41F8-4713-8486-9C0DCA80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CD71EA8D-2704-4E0B-B156-A10EDDB7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297C9624-EF28-4F26-92BE-55EC7828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3F7C4E6-F2B0-4CFE-8368-543DD03F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A540E3A-D109-4364-9DF0-C2C9E60B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2F398E1-2A56-49D7-B2BB-02065DB4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44B251F-AE04-473D-A5A5-6DEA43F5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8D75BA35-0A15-4427-A491-C9D9B6F1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AFBC2F7-5166-492D-AEE5-D79EB03C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18D92A9-6FC3-449D-BCBB-07EBDCB9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9E9D66E-E68C-4E46-8607-D44BE12A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48FBBB4C-80A6-480A-BBE6-F3A2B8D5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A9BD-4FEB-47F3-961C-058DA00068A5}">
  <dimension ref="A1:V55"/>
  <sheetViews>
    <sheetView showGridLines="0" tabSelected="1" workbookViewId="0">
      <selection activeCell="U28" sqref="U28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61007.999000000003</v>
      </c>
      <c r="C8" s="27">
        <v>63768.057999999997</v>
      </c>
      <c r="D8" s="26">
        <v>76354.815999999992</v>
      </c>
      <c r="E8" s="27">
        <v>60861.888999999996</v>
      </c>
      <c r="F8" s="28">
        <v>51362.091</v>
      </c>
      <c r="G8" s="29">
        <v>10162.529</v>
      </c>
      <c r="H8" s="28">
        <v>77754.773000000001</v>
      </c>
      <c r="I8" s="29">
        <v>22704.234</v>
      </c>
      <c r="J8" s="28">
        <f t="shared" ref="J8:K23" si="0">+((H8*100/F8)-100)</f>
        <v>51.385528677171635</v>
      </c>
      <c r="K8" s="30">
        <f t="shared" si="0"/>
        <v>123.41125914622233</v>
      </c>
      <c r="L8" s="28">
        <f t="shared" ref="L8:M23" si="1">+((H8*100/B8)-100)</f>
        <v>27.450128302028062</v>
      </c>
      <c r="M8" s="31">
        <f t="shared" si="1"/>
        <v>-64.395600694002638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4805.2870000000003</v>
      </c>
      <c r="C9" s="36">
        <v>3472.473</v>
      </c>
      <c r="D9" s="35">
        <v>1247.0519999999999</v>
      </c>
      <c r="E9" s="36">
        <v>131.72</v>
      </c>
      <c r="F9" s="37">
        <v>1921.5969999999998</v>
      </c>
      <c r="G9" s="38">
        <v>26.3</v>
      </c>
      <c r="H9" s="37">
        <v>1596.5630000000001</v>
      </c>
      <c r="I9" s="39">
        <v>87.527000000000001</v>
      </c>
      <c r="J9" s="40">
        <f>+((H9*100/F9)-100)</f>
        <v>-16.914784941899867</v>
      </c>
      <c r="K9" s="41">
        <f>+((I9*100/G9)-100)</f>
        <v>232.8022813688213</v>
      </c>
      <c r="L9" s="40">
        <f>+((H9*100/B9)-100)</f>
        <v>-66.774866933026061</v>
      </c>
      <c r="M9" s="42">
        <f>+((I9*100/C9)-100)</f>
        <v>-97.479404447493181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22221.766</v>
      </c>
      <c r="C10" s="48">
        <v>14091.145</v>
      </c>
      <c r="D10" s="47">
        <v>9782.7439999999988</v>
      </c>
      <c r="E10" s="48">
        <v>28430.239999999998</v>
      </c>
      <c r="F10" s="49">
        <v>7154.4670000000006</v>
      </c>
      <c r="G10" s="38">
        <v>1633.46</v>
      </c>
      <c r="H10" s="49">
        <v>9745.07</v>
      </c>
      <c r="I10" s="50">
        <v>5063.1580000000004</v>
      </c>
      <c r="J10" s="40">
        <f>+((H10*100/F10)-100)</f>
        <v>36.209587660408516</v>
      </c>
      <c r="K10" s="41">
        <f t="shared" si="0"/>
        <v>209.9652271864631</v>
      </c>
      <c r="L10" s="40">
        <f t="shared" si="1"/>
        <v>-56.146284683224543</v>
      </c>
      <c r="M10" s="42">
        <f t="shared" si="1"/>
        <v>-64.068512530386982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11322.228000000001</v>
      </c>
      <c r="C11" s="48">
        <v>40509.590000000004</v>
      </c>
      <c r="D11" s="47">
        <v>42244.125</v>
      </c>
      <c r="E11" s="48">
        <v>20744.157999999999</v>
      </c>
      <c r="F11" s="49">
        <v>26805.593999999997</v>
      </c>
      <c r="G11" s="38">
        <v>7388.4769999999999</v>
      </c>
      <c r="H11" s="49">
        <v>42823.76</v>
      </c>
      <c r="I11" s="50">
        <v>13738.969000000001</v>
      </c>
      <c r="J11" s="53">
        <f t="shared" si="0"/>
        <v>59.75680300164214</v>
      </c>
      <c r="K11" s="54">
        <f t="shared" si="0"/>
        <v>85.951299570940023</v>
      </c>
      <c r="L11" s="55">
        <f t="shared" si="1"/>
        <v>278.22732416270009</v>
      </c>
      <c r="M11" s="56">
        <f t="shared" si="1"/>
        <v>-66.084650572864348</v>
      </c>
      <c r="O11" s="14"/>
      <c r="P11" s="51"/>
      <c r="Q11" s="51"/>
    </row>
    <row r="12" spans="1:22" x14ac:dyDescent="0.25">
      <c r="A12" s="52" t="s">
        <v>15</v>
      </c>
      <c r="B12" s="47">
        <v>5111.9780000000001</v>
      </c>
      <c r="C12" s="48">
        <v>458.97</v>
      </c>
      <c r="D12" s="47">
        <v>13397.683999999999</v>
      </c>
      <c r="E12" s="48">
        <v>8832.3650000000016</v>
      </c>
      <c r="F12" s="49">
        <v>8502.8860000000004</v>
      </c>
      <c r="G12" s="38">
        <v>629.85199999999998</v>
      </c>
      <c r="H12" s="49">
        <v>12728.795999999998</v>
      </c>
      <c r="I12" s="50">
        <v>2776.5070000000001</v>
      </c>
      <c r="J12" s="53">
        <f t="shared" si="0"/>
        <v>49.699713720729619</v>
      </c>
      <c r="K12" s="54">
        <f t="shared" si="0"/>
        <v>340.81895429402465</v>
      </c>
      <c r="L12" s="55">
        <f t="shared" si="1"/>
        <v>148.99942840129592</v>
      </c>
      <c r="M12" s="56">
        <f t="shared" si="1"/>
        <v>504.9430245985576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17546.739999999998</v>
      </c>
      <c r="C13" s="48">
        <v>5235.88</v>
      </c>
      <c r="D13" s="47">
        <v>9683.2109999999993</v>
      </c>
      <c r="E13" s="48">
        <v>2723.4059999999999</v>
      </c>
      <c r="F13" s="49">
        <v>6977.5469999999996</v>
      </c>
      <c r="G13" s="38">
        <v>484.44</v>
      </c>
      <c r="H13" s="49">
        <v>10860.584000000001</v>
      </c>
      <c r="I13" s="58">
        <v>1038.0730000000001</v>
      </c>
      <c r="J13" s="36">
        <f t="shared" si="0"/>
        <v>55.650459968238152</v>
      </c>
      <c r="K13" s="59">
        <f t="shared" si="0"/>
        <v>114.283089753117</v>
      </c>
      <c r="L13" s="36">
        <f t="shared" si="1"/>
        <v>-38.104833148493668</v>
      </c>
      <c r="M13" s="60">
        <f t="shared" si="1"/>
        <v>-80.173858071613552</v>
      </c>
      <c r="N13" s="32"/>
    </row>
    <row r="14" spans="1:22" s="33" customFormat="1" x14ac:dyDescent="0.25">
      <c r="A14" s="61" t="s">
        <v>17</v>
      </c>
      <c r="B14" s="62">
        <v>574.20799999999997</v>
      </c>
      <c r="C14" s="63">
        <v>1515.96</v>
      </c>
      <c r="D14" s="62">
        <v>976.678</v>
      </c>
      <c r="E14" s="63">
        <v>10.28</v>
      </c>
      <c r="F14" s="64">
        <v>762.99099999999999</v>
      </c>
      <c r="G14" s="65">
        <v>0</v>
      </c>
      <c r="H14" s="64">
        <v>1192.579</v>
      </c>
      <c r="I14" s="66">
        <v>26.54</v>
      </c>
      <c r="J14" s="67">
        <f t="shared" si="0"/>
        <v>56.303154296708612</v>
      </c>
      <c r="K14" s="68" t="s">
        <v>18</v>
      </c>
      <c r="L14" s="67">
        <f t="shared" si="1"/>
        <v>107.69111541462328</v>
      </c>
      <c r="M14" s="69">
        <f t="shared" si="1"/>
        <v>-98.249294176627359</v>
      </c>
      <c r="N14" s="70"/>
      <c r="O14" s="70"/>
      <c r="P14" s="70"/>
      <c r="Q14" s="70"/>
      <c r="R14" s="70"/>
      <c r="S14" s="70"/>
    </row>
    <row r="15" spans="1:22" x14ac:dyDescent="0.25">
      <c r="A15" s="46" t="s">
        <v>13</v>
      </c>
      <c r="B15" s="71">
        <v>112.46</v>
      </c>
      <c r="C15" s="72">
        <v>0</v>
      </c>
      <c r="D15" s="71">
        <v>712.755</v>
      </c>
      <c r="E15" s="73">
        <v>10.28</v>
      </c>
      <c r="F15" s="74">
        <v>649.71100000000001</v>
      </c>
      <c r="G15" s="75">
        <v>0</v>
      </c>
      <c r="H15" s="74">
        <v>950.745</v>
      </c>
      <c r="I15" s="39">
        <v>0</v>
      </c>
      <c r="J15" s="40">
        <f t="shared" si="0"/>
        <v>46.333523674372145</v>
      </c>
      <c r="K15" s="41" t="s">
        <v>18</v>
      </c>
      <c r="L15" s="76">
        <f t="shared" si="1"/>
        <v>745.40725591321359</v>
      </c>
      <c r="M15" s="42" t="s">
        <v>18</v>
      </c>
      <c r="O15" s="14"/>
      <c r="P15" s="51"/>
      <c r="Q15" s="51"/>
    </row>
    <row r="16" spans="1:22" x14ac:dyDescent="0.25">
      <c r="A16" s="57" t="s">
        <v>14</v>
      </c>
      <c r="B16" s="77">
        <v>461.74799999999999</v>
      </c>
      <c r="C16" s="78">
        <v>1515.96</v>
      </c>
      <c r="D16" s="77">
        <v>263.923</v>
      </c>
      <c r="E16" s="79">
        <v>0</v>
      </c>
      <c r="F16" s="80">
        <v>113.28</v>
      </c>
      <c r="G16" s="81">
        <v>0</v>
      </c>
      <c r="H16" s="80">
        <v>241.834</v>
      </c>
      <c r="I16" s="82">
        <v>26.54</v>
      </c>
      <c r="J16" s="36">
        <f t="shared" si="0"/>
        <v>113.48340395480227</v>
      </c>
      <c r="K16" s="59" t="s">
        <v>18</v>
      </c>
      <c r="L16" s="36">
        <f t="shared" si="1"/>
        <v>-47.626410942765311</v>
      </c>
      <c r="M16" s="60">
        <f t="shared" si="1"/>
        <v>-98.249294176627359</v>
      </c>
      <c r="O16" s="14"/>
      <c r="P16" s="51"/>
      <c r="Q16" s="51"/>
    </row>
    <row r="17" spans="1:19" s="33" customFormat="1" x14ac:dyDescent="0.25">
      <c r="A17" s="61" t="s">
        <v>19</v>
      </c>
      <c r="B17" s="26">
        <v>6558.9359999999997</v>
      </c>
      <c r="C17" s="27">
        <v>14606.053</v>
      </c>
      <c r="D17" s="26">
        <v>3237.6059999999998</v>
      </c>
      <c r="E17" s="27">
        <v>4113.1530000000002</v>
      </c>
      <c r="F17" s="28">
        <v>3936.9</v>
      </c>
      <c r="G17" s="29">
        <v>1764.66</v>
      </c>
      <c r="H17" s="28">
        <v>9069.3209999999999</v>
      </c>
      <c r="I17" s="39">
        <v>3231.8589999999999</v>
      </c>
      <c r="J17" s="67">
        <f t="shared" si="0"/>
        <v>130.36706545759353</v>
      </c>
      <c r="K17" s="68">
        <f t="shared" si="0"/>
        <v>83.143438396064937</v>
      </c>
      <c r="L17" s="67">
        <f t="shared" si="1"/>
        <v>38.274271924592654</v>
      </c>
      <c r="M17" s="69">
        <f t="shared" si="1"/>
        <v>-77.873153000334867</v>
      </c>
      <c r="N17" s="70"/>
      <c r="O17" s="70"/>
      <c r="P17" s="70"/>
      <c r="Q17" s="70"/>
      <c r="R17" s="70"/>
      <c r="S17" s="70"/>
    </row>
    <row r="18" spans="1:19" x14ac:dyDescent="0.25">
      <c r="A18" s="46" t="s">
        <v>13</v>
      </c>
      <c r="B18" s="35">
        <v>1982.009</v>
      </c>
      <c r="C18" s="36">
        <v>2564.4830000000002</v>
      </c>
      <c r="D18" s="35">
        <v>320.76400000000001</v>
      </c>
      <c r="E18" s="36">
        <v>0</v>
      </c>
      <c r="F18" s="37">
        <v>337.66399999999999</v>
      </c>
      <c r="G18" s="38">
        <v>0</v>
      </c>
      <c r="H18" s="37">
        <v>462.60399999999998</v>
      </c>
      <c r="I18" s="39">
        <v>0</v>
      </c>
      <c r="J18" s="40">
        <f t="shared" si="0"/>
        <v>37.001279378316923</v>
      </c>
      <c r="K18" s="41" t="s">
        <v>18</v>
      </c>
      <c r="L18" s="40">
        <f t="shared" si="1"/>
        <v>-76.65984362331352</v>
      </c>
      <c r="M18" s="42">
        <f t="shared" si="1"/>
        <v>-100</v>
      </c>
      <c r="O18" s="14"/>
      <c r="P18" s="51"/>
      <c r="Q18" s="51"/>
    </row>
    <row r="19" spans="1:19" x14ac:dyDescent="0.25">
      <c r="A19" s="52" t="s">
        <v>14</v>
      </c>
      <c r="B19" s="47">
        <v>2743.4360000000001</v>
      </c>
      <c r="C19" s="83">
        <v>9738.3100000000013</v>
      </c>
      <c r="D19" s="47">
        <v>1473.6590000000001</v>
      </c>
      <c r="E19" s="48">
        <v>3740.473</v>
      </c>
      <c r="F19" s="49">
        <v>1690.079</v>
      </c>
      <c r="G19" s="38">
        <v>463.18</v>
      </c>
      <c r="H19" s="49">
        <v>6927.9949999999999</v>
      </c>
      <c r="I19" s="50">
        <v>207.88</v>
      </c>
      <c r="J19" s="53">
        <f t="shared" si="0"/>
        <v>309.92137053948369</v>
      </c>
      <c r="K19" s="54">
        <f t="shared" si="0"/>
        <v>-55.118960231443502</v>
      </c>
      <c r="L19" s="55">
        <f t="shared" si="1"/>
        <v>152.5298567198214</v>
      </c>
      <c r="M19" s="56">
        <f t="shared" si="1"/>
        <v>-97.86533803093144</v>
      </c>
      <c r="O19" s="14"/>
      <c r="P19" s="51"/>
      <c r="Q19" s="51"/>
    </row>
    <row r="20" spans="1:19" x14ac:dyDescent="0.25">
      <c r="A20" s="57" t="s">
        <v>20</v>
      </c>
      <c r="B20" s="77">
        <v>1833.491</v>
      </c>
      <c r="C20" s="79">
        <v>2303.2600000000002</v>
      </c>
      <c r="D20" s="47">
        <v>1443.183</v>
      </c>
      <c r="E20" s="48">
        <v>372.68</v>
      </c>
      <c r="F20" s="49">
        <v>1909.1569999999999</v>
      </c>
      <c r="G20" s="38">
        <v>1301.48</v>
      </c>
      <c r="H20" s="49">
        <v>1678.722</v>
      </c>
      <c r="I20" s="84">
        <v>3023.9789999999998</v>
      </c>
      <c r="J20" s="85">
        <f t="shared" si="0"/>
        <v>-12.069986910453139</v>
      </c>
      <c r="K20" s="86">
        <f t="shared" si="0"/>
        <v>132.34924854780709</v>
      </c>
      <c r="L20" s="87">
        <f t="shared" si="1"/>
        <v>-8.4412195096676186</v>
      </c>
      <c r="M20" s="88">
        <f t="shared" si="1"/>
        <v>31.29125674044613</v>
      </c>
      <c r="O20" s="14"/>
      <c r="P20" s="51"/>
      <c r="Q20" s="51"/>
    </row>
    <row r="21" spans="1:19" x14ac:dyDescent="0.25">
      <c r="A21" s="89" t="s">
        <v>21</v>
      </c>
      <c r="B21" s="35">
        <v>1026.1590000000001</v>
      </c>
      <c r="C21" s="36">
        <v>23.87</v>
      </c>
      <c r="D21" s="71">
        <v>1650.5339999999999</v>
      </c>
      <c r="E21" s="73">
        <v>506.60399999999998</v>
      </c>
      <c r="F21" s="74">
        <v>311.07400000000001</v>
      </c>
      <c r="G21" s="75">
        <v>22.48</v>
      </c>
      <c r="H21" s="74">
        <v>773.173</v>
      </c>
      <c r="I21" s="39">
        <v>0</v>
      </c>
      <c r="J21" s="90">
        <f t="shared" si="0"/>
        <v>148.54954126670825</v>
      </c>
      <c r="K21" s="41" t="s">
        <v>18</v>
      </c>
      <c r="L21" s="91">
        <f t="shared" si="1"/>
        <v>-24.653684273099984</v>
      </c>
      <c r="M21" s="42">
        <f t="shared" si="1"/>
        <v>-100</v>
      </c>
      <c r="O21" s="14"/>
      <c r="P21" s="51"/>
      <c r="Q21" s="51"/>
    </row>
    <row r="22" spans="1:19" x14ac:dyDescent="0.25">
      <c r="A22" s="52" t="s">
        <v>22</v>
      </c>
      <c r="B22" s="47">
        <v>207.84399999999999</v>
      </c>
      <c r="C22" s="83">
        <v>0</v>
      </c>
      <c r="D22" s="47">
        <v>786.87900000000002</v>
      </c>
      <c r="E22" s="48">
        <v>26.3</v>
      </c>
      <c r="F22" s="49">
        <v>842.08100000000002</v>
      </c>
      <c r="G22" s="92">
        <v>353.16</v>
      </c>
      <c r="H22" s="49">
        <v>978.75800000000004</v>
      </c>
      <c r="I22" s="50">
        <v>369.62799999999999</v>
      </c>
      <c r="J22" s="93">
        <f>+((H22*100/F22)-100)</f>
        <v>16.230861401694142</v>
      </c>
      <c r="K22" s="54">
        <f t="shared" si="0"/>
        <v>4.6630422471400834</v>
      </c>
      <c r="L22" s="94">
        <f t="shared" si="1"/>
        <v>370.90991320413389</v>
      </c>
      <c r="M22" s="56" t="s">
        <v>18</v>
      </c>
      <c r="O22" s="14"/>
      <c r="P22" s="51"/>
      <c r="Q22" s="51"/>
    </row>
    <row r="23" spans="1:19" x14ac:dyDescent="0.25">
      <c r="A23" s="52" t="s">
        <v>23</v>
      </c>
      <c r="B23" s="47">
        <v>2094.84</v>
      </c>
      <c r="C23" s="83">
        <v>4413.3089999999993</v>
      </c>
      <c r="D23" s="47">
        <v>2261.4540000000002</v>
      </c>
      <c r="E23" s="48">
        <v>2321.364</v>
      </c>
      <c r="F23" s="49">
        <v>2137.9780000000001</v>
      </c>
      <c r="G23" s="92">
        <v>1001.047</v>
      </c>
      <c r="H23" s="49">
        <v>1724.8389999999999</v>
      </c>
      <c r="I23" s="50">
        <v>1680.7080000000001</v>
      </c>
      <c r="J23" s="93">
        <f t="shared" si="0"/>
        <v>-19.323819047717052</v>
      </c>
      <c r="K23" s="54">
        <f t="shared" si="0"/>
        <v>67.895013920425328</v>
      </c>
      <c r="L23" s="94">
        <f t="shared" si="1"/>
        <v>-17.662494510320599</v>
      </c>
      <c r="M23" s="56">
        <f t="shared" si="1"/>
        <v>-61.917282474442636</v>
      </c>
      <c r="O23" s="14"/>
      <c r="P23" s="51"/>
      <c r="Q23" s="51"/>
    </row>
    <row r="24" spans="1:19" x14ac:dyDescent="0.25">
      <c r="A24" s="52" t="s">
        <v>24</v>
      </c>
      <c r="B24" s="47">
        <v>0</v>
      </c>
      <c r="C24" s="83">
        <v>56.9</v>
      </c>
      <c r="D24" s="47">
        <v>277.66000000000003</v>
      </c>
      <c r="E24" s="48">
        <v>620.66</v>
      </c>
      <c r="F24" s="49">
        <v>89.403999999999996</v>
      </c>
      <c r="G24" s="92">
        <v>594.28</v>
      </c>
      <c r="H24" s="49">
        <v>195.30199999999999</v>
      </c>
      <c r="I24" s="50">
        <v>433.48</v>
      </c>
      <c r="J24" s="93">
        <f t="shared" ref="J24:K36" si="2">+((H24*100/F24)-100)</f>
        <v>118.44883897812181</v>
      </c>
      <c r="K24" s="54">
        <f t="shared" si="2"/>
        <v>-27.057952480312309</v>
      </c>
      <c r="L24" s="94" t="s">
        <v>18</v>
      </c>
      <c r="M24" s="56">
        <f t="shared" ref="L24:M36" si="3">+((I24*100/C24)-100)</f>
        <v>661.82776801405976</v>
      </c>
      <c r="O24" s="14"/>
      <c r="P24" s="51"/>
      <c r="Q24" s="51"/>
    </row>
    <row r="25" spans="1:19" x14ac:dyDescent="0.25">
      <c r="A25" s="52" t="s">
        <v>25</v>
      </c>
      <c r="B25" s="47">
        <v>515.06200000000001</v>
      </c>
      <c r="C25" s="83">
        <v>52.99</v>
      </c>
      <c r="D25" s="47">
        <v>1333.877</v>
      </c>
      <c r="E25" s="48">
        <v>0</v>
      </c>
      <c r="F25" s="49">
        <v>761.83799999999997</v>
      </c>
      <c r="G25" s="92">
        <v>19.899999999999999</v>
      </c>
      <c r="H25" s="49">
        <v>1900.826</v>
      </c>
      <c r="I25" s="50">
        <v>51.29</v>
      </c>
      <c r="J25" s="94">
        <f t="shared" si="2"/>
        <v>149.50527539975693</v>
      </c>
      <c r="K25" s="54">
        <f t="shared" si="2"/>
        <v>157.7386934673367</v>
      </c>
      <c r="L25" s="94">
        <f t="shared" si="3"/>
        <v>269.04799810508251</v>
      </c>
      <c r="M25" s="56">
        <f t="shared" si="3"/>
        <v>-3.2081524816003082</v>
      </c>
      <c r="O25" s="14"/>
      <c r="P25" s="51"/>
      <c r="Q25" s="51"/>
    </row>
    <row r="26" spans="1:19" x14ac:dyDescent="0.25">
      <c r="A26" s="52" t="s">
        <v>26</v>
      </c>
      <c r="B26" s="47">
        <v>4144.9030000000002</v>
      </c>
      <c r="C26" s="83">
        <v>54.57</v>
      </c>
      <c r="D26" s="47">
        <v>18360.659</v>
      </c>
      <c r="E26" s="48">
        <v>1014.28</v>
      </c>
      <c r="F26" s="49">
        <v>11348.616</v>
      </c>
      <c r="G26" s="92">
        <v>324.96000000000004</v>
      </c>
      <c r="H26" s="49">
        <v>15220.753000000001</v>
      </c>
      <c r="I26" s="50">
        <v>675.75800000000004</v>
      </c>
      <c r="J26" s="94">
        <f t="shared" si="2"/>
        <v>34.119905017492897</v>
      </c>
      <c r="K26" s="54">
        <f t="shared" si="2"/>
        <v>107.95113244707039</v>
      </c>
      <c r="L26" s="94">
        <f t="shared" si="3"/>
        <v>267.21614474452116</v>
      </c>
      <c r="M26" s="56">
        <f t="shared" si="3"/>
        <v>1138.3324170789813</v>
      </c>
      <c r="O26" s="14"/>
      <c r="P26" s="51"/>
      <c r="Q26" s="51"/>
    </row>
    <row r="27" spans="1:19" x14ac:dyDescent="0.25">
      <c r="A27" s="52" t="s">
        <v>27</v>
      </c>
      <c r="B27" s="47">
        <v>5348.6409999999996</v>
      </c>
      <c r="C27" s="48">
        <v>12823.41</v>
      </c>
      <c r="D27" s="47">
        <v>7434.01</v>
      </c>
      <c r="E27" s="48">
        <v>2685.8139999999999</v>
      </c>
      <c r="F27" s="49">
        <v>5275.5380000000005</v>
      </c>
      <c r="G27" s="92">
        <v>1338.241</v>
      </c>
      <c r="H27" s="49">
        <v>11474.29</v>
      </c>
      <c r="I27" s="50">
        <v>3998.5619999999999</v>
      </c>
      <c r="J27" s="94">
        <f t="shared" si="2"/>
        <v>117.49990237962459</v>
      </c>
      <c r="K27" s="54">
        <f t="shared" si="2"/>
        <v>198.79236998418077</v>
      </c>
      <c r="L27" s="94">
        <f t="shared" si="3"/>
        <v>114.52720420009496</v>
      </c>
      <c r="M27" s="56">
        <f t="shared" si="3"/>
        <v>-68.818262848961382</v>
      </c>
      <c r="O27" s="14"/>
      <c r="P27" s="51"/>
      <c r="Q27" s="51"/>
    </row>
    <row r="28" spans="1:19" s="1" customFormat="1" x14ac:dyDescent="0.25">
      <c r="A28" s="95" t="s">
        <v>28</v>
      </c>
      <c r="B28" s="96">
        <v>81478.592000000004</v>
      </c>
      <c r="C28" s="97">
        <v>97315.12</v>
      </c>
      <c r="D28" s="98">
        <v>112674.17300000001</v>
      </c>
      <c r="E28" s="99">
        <v>72318.623999999996</v>
      </c>
      <c r="F28" s="100">
        <v>76828.509999999995</v>
      </c>
      <c r="G28" s="100">
        <v>15581.257</v>
      </c>
      <c r="H28" s="100">
        <v>120284.61</v>
      </c>
      <c r="I28" s="100">
        <v>33172.058999999994</v>
      </c>
      <c r="J28" s="100">
        <f>+((H28*100/F28)-100)</f>
        <v>56.562466199071167</v>
      </c>
      <c r="K28" s="100">
        <f>+((I28*100/G28)-100)</f>
        <v>112.89719436628249</v>
      </c>
      <c r="L28" s="100">
        <f>+((H28*100/B28)-100)</f>
        <v>47.627256494564847</v>
      </c>
      <c r="M28" s="98">
        <f>+((I28*100/C28)-100)</f>
        <v>-65.912738945397194</v>
      </c>
    </row>
    <row r="29" spans="1:19" s="1" customFormat="1" x14ac:dyDescent="0.25">
      <c r="A29" s="101" t="s">
        <v>29</v>
      </c>
      <c r="B29" s="102"/>
      <c r="C29" s="102"/>
      <c r="D29" s="102"/>
      <c r="E29" s="102"/>
      <c r="F29" s="102"/>
      <c r="G29" s="102"/>
      <c r="H29" s="102"/>
      <c r="I29" s="102"/>
      <c r="J29" s="101"/>
      <c r="K29" s="101"/>
      <c r="L29" s="101"/>
      <c r="M29" s="101"/>
    </row>
    <row r="30" spans="1:19" s="1" customFormat="1" ht="15" customHeight="1" x14ac:dyDescent="0.25">
      <c r="A30" s="103" t="s">
        <v>30</v>
      </c>
      <c r="B30" s="103"/>
      <c r="C30" s="103"/>
      <c r="D30" s="103"/>
      <c r="E30" s="103"/>
      <c r="F30" s="104"/>
      <c r="G30" s="104"/>
      <c r="H30" s="104"/>
      <c r="I30" s="104"/>
      <c r="K30" s="51"/>
      <c r="L30" s="51"/>
      <c r="M30" s="51"/>
    </row>
    <row r="31" spans="1:19" s="1" customFormat="1" x14ac:dyDescent="0.25">
      <c r="A31" s="103" t="s">
        <v>31</v>
      </c>
      <c r="B31" s="103"/>
      <c r="C31" s="103"/>
      <c r="D31" s="103"/>
      <c r="E31" s="103"/>
      <c r="F31" s="105"/>
      <c r="J31" s="106"/>
      <c r="K31" s="51"/>
      <c r="L31" s="51"/>
      <c r="M31" s="51"/>
    </row>
    <row r="32" spans="1:19" s="1" customFormat="1" ht="15" customHeight="1" x14ac:dyDescent="0.25">
      <c r="A32" s="107" t="s">
        <v>32</v>
      </c>
      <c r="B32" s="108"/>
      <c r="C32" s="108"/>
      <c r="D32" s="108"/>
      <c r="E32" s="108"/>
      <c r="F32" s="108"/>
      <c r="G32" s="108"/>
      <c r="H32" s="108"/>
      <c r="I32" s="108"/>
      <c r="J32" s="109"/>
      <c r="K32" s="106" t="s">
        <v>33</v>
      </c>
      <c r="L32" s="101"/>
      <c r="M32" s="101"/>
    </row>
    <row r="33" spans="2:10" s="1" customFormat="1" x14ac:dyDescent="0.25">
      <c r="B33" s="51"/>
      <c r="C33" s="51"/>
    </row>
    <row r="34" spans="2:10" s="1" customFormat="1" x14ac:dyDescent="0.25">
      <c r="J34" s="106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37_39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2022-10-05T10:58:40Z</dcterms:created>
  <dcterms:modified xsi:type="dcterms:W3CDTF">2022-10-05T10:59:04Z</dcterms:modified>
</cp:coreProperties>
</file>