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7AEC94D5-EBF3-40E7-81A2-44948275F175}" xr6:coauthVersionLast="47" xr6:coauthVersionMax="47" xr10:uidLastSave="{00000000-0000-0000-0000-000000000000}"/>
  <bookViews>
    <workbookView xWindow="-120" yWindow="-120" windowWidth="29040" windowHeight="17640" xr2:uid="{D2CA5264-4134-40A0-9347-30FDF20C9243}"/>
  </bookViews>
  <sheets>
    <sheet name="39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<sst xmlns="http://schemas.openxmlformats.org/spreadsheetml/2006/main" count="56" uniqueCount="34">
  <si>
    <t xml:space="preserve">Grūdų  ir aliejinių augalų sėklų  supirkimo kiekių suvestinė ataskaita (2022 m. 39– 41 sav.) pagal GS-1*, t </t>
  </si>
  <si>
    <t xml:space="preserve">                      Data
Grūdai</t>
  </si>
  <si>
    <t>Pokytis, %</t>
  </si>
  <si>
    <t>41  sav.  (10 11–17 )</t>
  </si>
  <si>
    <t>39  sav.  (09 26– 10 02)</t>
  </si>
  <si>
    <t>40  sav.  (10 03– 09)</t>
  </si>
  <si>
    <t>41  sav.  (10 10– 16)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</si>
  <si>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</si>
  <si>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</si>
  <si>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</si>
  <si>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</si>
  <si>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</si>
  <si>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</si>
  <si>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</si>
  <si>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</si>
  <si>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</si>
  <si>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</si>
  <si>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</si>
  <si>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</si>
  <si>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</si>
  <si>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</si>
  <si>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</si>
  <si>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</si>
  <si>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</si>
  <si>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</si>
  <si>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</si>
  <si>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</si>
  <si>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</si>
  <si>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</si>
  <si>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</si>
  <si>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2022 m. 41 savaitę su   40 savaite</t>
  </si>
  <si>
    <t>*** lyginant 2022 m. 41 savaitę su 2021 m. 41 savaite</t>
  </si>
  <si>
    <t>Pastaba: grūdų bei aliejinių augalų sėklų 39 ir 40 savaičių supirkimo kiekiai patikslinti  2022-10-20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</si>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</sst>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A772912-FA8D-424E-9F43-F2FAD2AE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D267E04-1E18-434B-8E90-2E50F342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828396E-9FC3-496E-977C-98079923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172C7E7-B29A-4D43-9EE5-8793EF14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8FB2555-F1E0-40AE-A788-900D629F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850F754-D28A-4088-BE38-E1D8664D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88D16A1-8AE2-489C-A677-B79A73D2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0C4A3FD-67AB-4B9C-B0E4-0773C96E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D8949F2-4DA4-44B3-81A0-6CADD852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8E066A1-62CC-495F-B2FB-C5C11475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E3933C4-DDD8-44AB-BCB8-23E1F481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5272394-37ED-407F-A30C-6B60801A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8F5D35A-7606-438A-A844-969263A6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7D748C9-76F2-4CB5-90D2-BF42A27B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2274356-BFD7-415E-9293-727113E2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3BDD10E-0582-42DF-987C-8E5C83E8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87CE8D9-C0C4-48DD-8460-0EC5AF2F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C08F2B0-6B00-4CFF-B4F3-0C158154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E3C4F66-3F20-40A8-A678-AE210906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B51DCC0-883C-41B0-882A-2741A292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DE1F106-683C-436B-8093-E0649C38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C37DE02-062D-437B-B173-D921D086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D6239F5-22A9-452D-BAD2-9FA329D7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054CAFA-92A0-4DDF-9140-9FB15BA4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0341129-A1B7-4DD8-ADED-C9057F8C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3DBD145-CB9A-4D34-9648-A6DC95E9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D41D14F-0F04-4483-9876-8F14BA1F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68B9E2A0-004C-483C-A031-2F8B61A7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7AE45C5-12C9-467C-8D35-7934DF5E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F3AA828B-7BB4-4A86-BF31-723CE98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BCBCA4CD-6AE6-4FE2-8CCC-DB69F92E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2EA8D0E-45E2-4803-A49E-3FAFEDD8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0E67F93-ED0D-4C88-9D39-1F4E3598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4C075C5-974C-485F-BBE2-8A68190A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F4F5E561-133C-4928-A962-A98EFA2E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58BEE767-1B57-41E5-B4E7-C602E898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4E622993-3709-4D05-9316-A925E5EB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D7890348-63B9-4CBC-9958-76EE5BBC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2A17D14-3FC1-425D-A53A-BC80FBE2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B6CECB5-FE01-4D53-A8E7-A12385ED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3E215F0-5D20-42D3-ADFA-0EDF72969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5D1781D-817F-4AEB-903E-04EE418F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1D56D90-1E30-4731-98D2-8F540B11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024785F-555E-4D64-B232-99D96E15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46E8BCD-841D-46D8-A06D-A5CA477B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81C8545-BA4F-4272-873C-F2285908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0F9AF9B-E9C1-4313-A623-6FEFD28E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3FEABB2-99A8-4DA4-902B-74F98CEA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EABEA39-9FE6-42C5-904A-1A0302A6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5B3AB34-A640-4C75-95E2-6C52C24A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47D7486-0482-41EA-A2C2-4B1657AA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117132FB-78DF-4B98-B956-E313548A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807275E-9CBF-431F-9AAD-687661D2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74FFB75-AB96-4C83-8AE9-AD74A2FE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238B561-9E2C-4624-B917-77F51536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EB9AA3C-1E8E-4B89-879A-3AC023FC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8068264-7528-4886-AE32-495B7A4B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B582DE30-4402-4715-898A-1F474CD5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5CFBA5C-5FB4-44E0-A135-3005FDD7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03F75596-A07B-4FB1-9023-BA19F966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68F79A7-8756-4287-87E7-65C03268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A93A414-9328-40D8-8B56-26E88101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DB68397-D9DD-4C93-94F7-1618584C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3464016-956F-4059-A290-F32BA00E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6166E81-43D8-4DB6-8283-A65A7477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AB41484-6C37-481C-A9AA-80BD012E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3D96448-649A-4734-8E1B-D24A7C6D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CA8400D-7DF2-4595-945C-E7CB39A3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58BA025-9A04-4056-9218-F3744B64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89189744-AE1C-4388-B7A0-BB43B42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DA30C2B-542E-497A-958C-111362F4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FBB5B4A-4DB3-4147-822A-A215925F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7838837-8665-4808-BE76-3E8DBF19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F092E24-8130-433D-91CD-DE0E9E2A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DC38211-83C7-4311-BD81-47945E32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2D159628-D66F-45E8-A80C-C997395B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550F354-9F95-46D9-9552-50BB02D5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C9E9B88-0AE4-4542-A613-8CBD230F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6FF90A5-31E5-46D5-B80F-C3C86260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2F1F4DB-9B00-4066-92AA-9590F7EA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7074C99-E510-4858-ADDA-65CAAB7A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787E5874-7459-453F-9400-40F6A093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51B8C9C-550A-4B85-8677-850739A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84828AC-4964-4AAE-9BFC-C3E3107E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957B3EB-ABDF-4F55-8992-013B57EB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E2059FA-35A9-4B70-B32D-4C9D24D4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E9905F4-BF0B-482C-8EC6-B70E9F4D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0A4F193-143E-4C6A-81CB-29FF3B7A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E2E3FF7-5388-4739-A5CD-66FDB92E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9B035DB-2DFE-4DDB-95A1-FD10E895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E67CC29-B6B5-4383-B9D4-0A10A32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9D3FC56-45AA-44C6-8841-031E9803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848BFC0-DA03-4AB3-95AC-4FC09FF4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72D8778-03CA-4527-90D6-138E705C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2B8A181D-90B2-48DB-BC09-68C266A4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EF56A299-8389-4158-B136-5D4AF3F4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73C7F52-D377-48D8-9929-60B92593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C6807495-B7EC-4566-B203-5C05B8EC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A767CF8-7400-4419-A477-88A5B63C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8CA1F0B-1AB8-4358-B8DA-A930978F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BD8D541E-E2AC-4BA7-9893-BC40792A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D14C873-04B2-4DA7-B4FC-788F882D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36E7F488-8917-441B-B715-A75A8F7A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5EB4BBC-3A55-4105-BD84-9F397FDA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5FBA795-24F4-4055-8EF4-99044BB5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F47826A-CB57-4A29-B401-F58F6EF0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5E36DC6-3D84-4CB0-BA2A-9827B432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017DAE9E-AE1B-4FE7-8541-DDBE2C6C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7E6E279-B961-4941-ADF3-5F78216F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723703E-4FDA-4D31-9CF4-F66FDC62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B064ED8-845F-4915-855C-85B6C717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9EB05B0-F09A-4F2B-B95E-66D7CEE5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1B3FAC3-1F96-4C36-A26F-95898A20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801C49A-4414-4157-9BE8-E83B0D3E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8FB559A-C42A-41A4-87AF-8C7DC317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F020B9A-5940-4179-9AEE-32F87E7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A575209-018B-42E8-B3A6-0D61AEB2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7AA031FD-1824-4370-A1E0-8BE85602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A91A15C-E241-4F22-807E-46F67BB5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A8DC3D78-29F0-4B41-B143-CD8B4FB3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8137EC4-CA37-4C79-9892-24D70B2B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61EE520A-B03B-4AAC-81FA-2C9863CD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DBDF197C-DC83-4BBA-9B7A-D81EFDB6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9C99757-649B-41A2-A8BA-D487B9B9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AD51190-7E15-4AC4-921A-83FF3214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8AE4582-C76F-427A-BA31-53C05FDF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7314BC8-3D80-4706-9164-927C4433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2DB5D6B-BE6B-45FB-AC75-1E7D8558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823C055-B1A5-4E81-ADCA-CB035FD0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29131DD-D053-4CF9-9BED-E7389EBE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882AC1F-B5A5-403B-B7C5-A23A68EE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3F87C1D-4A93-4EAC-82A9-ACB3C431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1931379-985C-4CA7-B8C7-935F2FF3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DAB79D38-0CE4-4AB9-BB39-17077FA5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F1FECA95-EFB7-4BC4-B8CB-4B50507C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E2E2F77-8127-4630-BF81-5044298B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9610FF07-5E72-4AF1-B693-B8CAB4A4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05A5A04-EB90-4960-AB4D-580486B3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31AAE92-B36F-4647-9292-1BD7E9B0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39855E2-9755-46BD-AD55-2683A440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B240AE8-5728-43C3-8F4C-14FDC09D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DF8FC8D-CC5D-4C66-9FFA-F473DB5F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5D0DB677-D627-40C9-A4EB-6F0C3A0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D705E93B-E905-4E36-8BEB-176A9A9A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1E8EBBC-2545-4305-ACD0-DA068F69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D4105E7E-6A8E-4B3A-AB4E-F00DF03D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694FCC1-1CC5-4726-8572-5C1C0FC3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83EDC821-977A-4F45-ABD9-0FBE65F7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A5C9081-2506-4121-8349-42E4F61B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4F13758-BE73-422D-AAF4-AD30F6B3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6729D72E-322D-4339-AD78-BF69E8E5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7FC14CAF-FDBA-4E1B-AD9F-8F3C84EB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3F1BEF4-0367-440C-80ED-A318947F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28642A4-0DCB-4955-B2F0-D5990406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51F21FA-B4B2-4465-A5A5-24910A2D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6646AD3F-A2D0-4C56-BDE4-269BE8E2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B36B75A-791C-422A-AAAA-2C87D93A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7CBDBB9-DEDC-4CA3-A425-6F50DD5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79BDFCE-15D1-40E6-883E-80B2CB26F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8F82EA4-8D19-4819-B918-D19AF8EF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188F7E4-DCB9-4574-91FB-CB852C9F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873C15F-D9A4-4FEB-88A9-7C345115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32F747C-E8F8-421F-A977-F894E0BE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93B3D24-58A0-4C4C-BD36-A214E9E3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08DC114-E39A-4F46-84AF-8C96B53E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6D10462-7D47-48C5-A633-63F2FD45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159B3A4-9569-4FBF-9F7A-454DE354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A8E892A-218C-49D3-8685-AD48341D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77FCEA0-F2BA-44A7-90CA-20373A4A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8C9EE82-3A66-4BED-A949-3340B31D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6CA3CF5-33BE-4D12-914F-8A541E00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3BEE6BF-A706-4A13-83C7-ECC76DF6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B00A744-9B92-4DE2-A6C2-6DF7D951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5BDF10B3-FB65-4CE0-9156-CBA9D8E9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4C826A4-7D20-47B1-8403-B73AB5D3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C0DE8C5-2C46-40A8-A608-C09121BB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487C3D0-3793-4A32-BF3C-FAC99298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77CDF2A-C74A-4CA8-A9E8-F7C4E4D4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9C0F807-9221-4B9D-9A3E-7BA7B889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89CC74E-005E-4277-9752-23E1ADCF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8858F35-DE70-4DFD-8B4E-17F21D0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87174DB-9785-4721-9ABE-18F2114E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6D79169-2652-46C4-9F5A-00C3789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E9ED7A69-401A-45B1-B666-B2431FE6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2B911B8-B4D5-42BA-823D-5D2DAE21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9C4E580-A444-4189-9A63-F362FB76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C3C9340-5BA2-46F5-A77D-88121396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8792835-9C81-4D50-8FFB-B49ACBD7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2A258CC-27A3-4B8C-810F-6E95A710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CD3B81B-5C1C-4445-89C5-0900B9E4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E243A4D-C1F9-4520-AFD3-99EA9336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2763476-435A-4969-BD49-E4CF7242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9503C0A-79B0-42FF-8D9E-1214E951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81E57C1-CB59-4450-8557-08C4C11B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8BC86A6-3176-47E6-A6B1-BBD76A52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3DB91EB-2207-45D9-86A1-D8A105FB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1C177B4-DBC8-4D75-BA11-8F366E7A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A20F466-C48B-4FFD-A587-92FC1E22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A04475B-6C3C-4C77-A1E8-D75BE09E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5A3D2BC-EE18-4424-8BD7-90057D26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AC0B2B1-6BC5-46E0-A887-760FF33D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22700D3B-F548-4F9A-A32C-C3685870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AA705D7-A197-4950-87B6-1694BA5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8F275D9-0214-477E-B0B5-93672134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C043B47-5521-4770-8115-5A64C8E7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598CFD5B-D550-479A-968D-48B6D06B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659C3AF-7DD3-40CD-A7E4-D76A0548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28B8D04-9C7E-44A0-AD75-182D388B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9C44C83-6531-4E3E-9DA1-088137A4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2986ACE-3BC5-46B9-B60B-0787CBDB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1D3C4BA-7F2E-4FA3-954E-1F1590C5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1ABC5CD-D415-441D-87F3-B514226F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8EE592E-A704-4E61-BA38-3C7FB691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1493316-243D-4D47-91AE-DB5BE020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E1C820B-C243-4144-8B3B-7221156F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F472E43-830C-47B3-B589-E58AD1DF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D62F418-9FA2-4354-A83C-A11EC188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E7A7662-C2B3-466D-8348-59954A09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CEA7DDD-42F7-48F3-A817-898959C5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22892BD-4B5B-4298-A86F-301F3423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F5988BD-8F71-45CF-9BA7-F1BE87D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724EB2A-5749-49C6-82FF-9DC6D86B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65E51CFB-9D11-4B1A-9FA2-2F592867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F10EA49-2F4E-4EAE-A047-4DF9BD0A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673E378-DD00-40D9-B703-A89168CC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0322907-BFB3-45A8-B4F7-C12C7C04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DA4B72E-DD52-445E-AFA9-E693EA4B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5ABD674-E5B4-4DE4-959C-48ACBC57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DAEA159-8A95-471F-A709-461D35E2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FF35950-252C-4B7D-9BF2-42E89A81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0C9F901-49E0-40F5-A83D-9C9E1A24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07A0756-E99F-4D76-9C59-94E1F267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6086E4B-EE0A-4298-BE78-C08F8BA9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5793C5FA-5BC2-47CD-998D-10FECBAC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FA36F1C-E21C-4ED8-AB3E-2C275F75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4F51A08C-204D-4670-A598-E13636E3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0B9BA97-3879-4A4F-A0D8-95A2C15F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F278D98F-AFB8-4E08-9789-B15E1803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2598112-3CBF-4E42-B589-C017F5DF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F3222A9-4FDF-4C83-9357-155AB03F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86A0C16-6387-4557-965D-C2D880FA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1F5B578-5446-49AE-A6B2-DF5D4A37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9188384-16DB-436C-AF75-88A7086B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965A834-0034-4721-8BAD-0C59080B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1DDD2CC-0813-4293-A54A-5429EE42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A060189-ED9C-459A-ABA3-29D7FEB5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BFF883A-2190-42AF-9C74-7E2A813E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E663CCA-B6CF-4245-8EFF-D97E0830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E9F81B6-229A-4EF3-9E0B-C532BD60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35A2526-F725-4693-B8A6-36345E0C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DF766C4-5E35-45C1-AC92-1249D111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1924792-9155-42DD-BF36-6DF701E5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975E3C4A-4069-4F77-96DB-23996437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8829C02B-B5D1-4284-9EDD-9788B1BE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603BF69-169A-4E42-98A7-7A19941F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93F6A8B-09B8-4149-AE76-7F77A52E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68533A5-B58F-4A21-B528-D359314D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C661862-1B7A-40EE-800A-466DD76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100D25D-B390-4921-9201-AF1DE905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08B8260F-2B0E-49E2-A627-F959F7C9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1141026-D47F-4752-A1AF-A03EC05E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67325C97-6909-4AB9-AC4F-CEABCA21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0609208-189E-4F0E-A51C-1A552922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EAE4BA8-A3E8-4D13-A0C5-FD5052AA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87DB6B3-4F4A-4289-946B-3038881F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8A1F293-EA92-407F-A42C-1AFA3889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23FC6CC-9E0A-4DB9-8701-2CA816B6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AE9D469-5805-4933-AA72-D81EE80A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A50118C-1B58-4D89-AEDF-F404FEE6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2C66F633-4C95-4D82-A702-982E214F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C60D61AF-23B3-4513-9DD9-153AE6F8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91BB7795-BBC8-4EE7-80AD-EE5EDBE0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00C5C6D8-77CE-438D-BE86-B4454699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3A45A52-C37F-4011-8AA1-71A44A39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629149F-D9B6-4C5A-AD97-C578C5C9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1A0EF20-7739-4A48-8839-81E52BEE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47A1B8F-0387-47AF-AC95-F15AAEF4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772369A5-AF4F-4A5E-8405-8AF26104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A29B319-3EF9-456A-A9F0-02340117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09D58A7-31ED-4520-B9D1-FE85D9E1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715EB1F-5ACC-4772-BD54-79C3BC8B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74CDBD0-FA3E-4B3C-888C-63EF3007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240676D-EABD-4632-B4BD-DC666402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D9A93D7-7DA2-4998-A2AA-84C85065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7A10460-45E7-4D39-84C6-CEACE0B7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EAFECB9-EE81-4D90-BD77-6E82E3E5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D25BA53-B39A-4487-BE7F-6B026D2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015E2D1-9A38-4E6E-8006-B56ABD06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CA7339C-2DC4-4172-A2CE-6C6A7E02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3A27FC1-2C04-45B6-8D1D-6886D173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B0D1594-9CA3-4218-B66F-614754E5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D77F47D-7B8B-4EBE-A177-6424FD45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021D832C-D11C-4848-915B-EB09632C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954D66D8-0667-4631-BF52-1B8B080B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B3C292F-62EA-450A-97F1-AE4451FB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E4B4001-1504-49BF-A590-73CFFFCC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995B33D-AC1F-475F-8E17-943F763F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0264589-8B77-40F9-B46E-C36281B6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E3457BE-2326-4DD9-9003-9618D503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BB8E166-C46A-491C-867C-DC0A387E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2B48B6D-EBF8-4765-AFCD-F406E058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BF75197-F814-4411-BC56-1B0B1978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41807C8-217E-4936-AA5F-BDEE55DF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340F371-1484-4F95-A0B5-11DBCE6B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C83E12A-DBB3-442F-8A26-8AE98B6F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1100A9A-3E03-420F-8710-D0ED87A6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68C4E21E-C993-4C79-8562-207DBA94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FA27C39-E5CC-4FC2-A8A6-2C2A8854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576C8F8-AC9F-4120-8693-2DA3B83B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EB8FE18-C922-4E5E-AC93-4C5C936B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8000C4FB-4C32-4087-8545-BD925CE2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26C51BE-60B9-4914-9BB6-03E29C1D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5941B163-17D0-40FB-B474-D9A6C053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5EDDCB03-1CCE-4E8E-970B-C10B179D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87DA9EF-9D9C-41D8-B4B3-0CBD27F0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1CF6919-D842-453E-B590-075F3B79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F9143CB-8420-4C3C-A430-2BA1B3B8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4B19E9FE-CBB7-4BE1-BD1E-0F988BB9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3B846B2-508A-4808-A024-4A220271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911A3CD-9B3A-487A-92F3-7E4E9C55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2F2320B-AD10-4FC3-AFCA-50A90F18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2ACEC41-3C38-45A3-9CC6-BAC1A831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C632C2F-5418-457E-9605-B0E198B3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1A079D9-C58D-4753-824C-8982AD00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BEA057D8-F3A4-44C0-9496-60C5FF7B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8A0D344-EB48-4C01-A968-07A3671D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3D5A8EA-35F0-44F1-9FC1-229C281F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A4EAE75A-B471-45C7-B808-D9525BEF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5B28C19-4001-466E-BE90-38AA4E53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05F0057-B625-4751-974C-B0CC4D39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56BB3DAC-9F57-43D9-994C-CF2360A0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405C2FE-CF9F-4471-A241-1DD80129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D58746C-CB2B-4B99-AF32-221C1A55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6D3C8A8-C51E-49F2-9A28-CC17027D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A479748-20E4-4BA2-BBD9-1550FB48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A8035D41-3722-4654-BC4A-E329CEA0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1ECF9ED-03D8-46D1-B732-20785355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9A76C6D5-0627-40FB-BEA2-DBBC6A6A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158D7FD-4C70-4B20-A994-988B1AA4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3EA3D8A9-0CFD-44FE-BF20-3B285F0C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2A10827-6B33-4083-9522-E06FCAAB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0EF7096-5846-4D4F-BDA4-3FFF174F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5521DC8-371B-483F-BD8E-612EF973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0A83B62-B887-4903-BAE9-303ECBA8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95D148D-C368-4AE8-905D-44A9F2C9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B78F6F6D-4019-40BC-BD40-22EBF83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F0B40014-8B78-4C78-AADA-1E4BF8A7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1785F8B4-E826-4627-8391-97DD22C0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2DB2B3F-6E27-4922-9030-DDAAEC70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CAB38639-3087-4974-B0C5-33B5D6A2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112B96E-3D8B-4008-A081-27639A85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246BA04-D37B-4EE2-8F98-7BF40ED4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03336E5-41E4-4494-A3C8-38DA74C6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6B590B9-20C6-42D8-90BF-FA52431C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DE919616-53C1-4F2F-B8CA-CCD6D1DDE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34F7568A-D4C0-4B6F-B64A-FC9C4A3B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C215F3D-6C79-48F7-B143-78521DC9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88B0EEA-C306-432B-BC96-CC068F24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8BC251A-E1A7-47E4-86CF-8AC421BB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7E68A13-38FC-4F95-9F0E-510A6915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8EEEA22-B8D2-469A-A80D-B08D1EE7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AD72E8C-AA0B-459F-B37A-1FCD9A8C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528F6A3-3645-4E40-BF69-843D9147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EDB3763-91A0-4196-AB47-2CE57664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C46ED3A-936A-4A60-A594-B899B981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6F2AA19-3119-4193-9D73-6EAF0D06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99DAD9E-C57A-4A83-952E-67415199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2274B13-2340-4C5F-9773-13DCA18F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DED9AFB-563C-454C-974E-FB75E998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1C6568AD-C1CA-4665-9CE8-71ADAF69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314EF71-7AF1-48DA-8A67-5E6A8E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977DA0C-F439-4CB8-B52C-5C88C3E9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607FCC0C-C731-45F1-968D-737EEFA4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25C2D67-7ABB-4048-8056-FA6559E2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CE79C25-B92F-4798-9F1A-75E52324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3F6BFE20-7C41-47D1-B83C-6C736410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7436132-C420-45FF-B6B8-1A95AB1F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8948B54-365B-4C80-A6C0-02EEF08B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19DA48A0-2E94-4D4A-8F75-FCB577AC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3EAEEB9A-1C2B-4E3B-AF14-7E646549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0C8BA11-DBE9-4907-887F-9A3BA1FC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D448E0C-6936-49FF-A522-BAC2A0FD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8EA9500-CB91-4EB4-B769-0E61B4DE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25F068B-81A1-4624-A27C-535A7593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DB51A0E-721B-4B7A-ABE0-D3E9E3E0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5CD4C528-221A-433E-A7F1-A0E6B879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4BD224A-AF72-4B84-B38F-EF06335B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9364B8BA-3977-4000-AC8C-36DA9B8C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70635C8-9370-4385-9B41-C8FEA7DA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CCE3D14-68E8-4F25-8F2B-E242DC9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BEE8F02D-3034-496F-8162-A12916B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714D428-2F10-4F30-A435-87179CED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3411640-9388-4684-9267-CB2314AF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32464D56-8DF8-4DAC-BF81-3BB13EEF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6B201A6E-4194-4EE9-8788-1041325A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2E06E04C-9C05-48CA-A499-6605542E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DF97DA6-2F94-4EE9-9803-BF5299A7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38F3370A-D47B-4050-A204-E467B9DA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EBF7B36-05B4-4897-8361-AF4A5575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6771CD6F-6556-40B4-AF80-9A73A13C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EC786EE-838E-47F7-A8B6-FD5355C0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5FF3DB7D-B699-44A1-94F9-3E3C02E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C475A64-8C20-40AC-A7E3-6BDD5069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6FAC3F2-792E-48AD-AB02-E274BEA2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1878AE2F-48F1-41B6-AD87-8AB4C26D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01D854F-263C-4B68-9B9B-411AC70E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760A523-6F29-4A9F-A78E-3E05CDED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9541AA1-B804-4626-ADE8-785DF799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19E1BCB-271E-40B7-B47C-700DCF5A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D48813A-7333-4AFD-8AF1-9838CE1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D6F5855-734E-4C8D-8585-4F428F79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2195D3C-2FFA-4602-9B1E-E2069CAA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18C7CBF-47B1-424D-AC70-DC3CABBF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00DE181-1756-43C6-B8E9-40BA5BE7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CA879BE-B206-4D97-B28B-8A504AA6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F78E448F-F593-4755-806C-B6F79D80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9FF3196-DF52-4F30-9A1A-27ABA47D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C2561E1-7140-4220-ACEF-75F6F24C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C1DAAD8-4C2B-4E5C-A7A2-4EC6AE73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B139E40-E634-44B3-954E-A7D050A1E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464D55FE-B204-4E39-9C82-74772697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779F71B-AF76-4DA1-8627-B1DD9FA4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9AA0EBA-071E-4C4E-99A8-5C1EB37A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1E68A5F-E478-41E8-A8FF-A4DB2369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4A32272-8DE5-4B72-97A4-20F070CA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FA694ED-6EA6-498A-B5F2-45845D2C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554BBB0-05FD-4751-8810-24FD6726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D06D4E1-15A9-49D8-9E05-3521ECAB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81257FB-FF3B-4E1B-B427-BB12838D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31AD492-517E-4C3B-B0A6-E19D40AC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4CC52BE-BFBF-4DA9-BD7F-F5000ACE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ECC18C0-2999-49D9-A6A2-65B4BF8B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10C2A3C-B758-4B65-B56D-974EDD4D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675FDCA-1478-484F-9BDC-42922353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E787BFB-5163-44ED-836B-05BC8ED6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02D375B-0A56-41C7-9993-1B3C88ED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BEE0A47-646C-4180-B3CA-156CAEDB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89861EF4-59E5-48AC-BCE0-4D929314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5D4352A-4B75-4818-BA3D-2CC06FAB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5F3C56C-EBEA-40EC-AC53-3CCC3D11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771CD92-06B6-44A8-BE50-71320617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614767D-700A-4C73-BB6D-71294D60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85E517E-5697-42FF-975A-7DC3FFFA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793D331-28B7-47C6-BBF5-5A69E994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8A30749-C081-45DF-947B-F4568E9F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9D7AEB4-6818-4A63-8D3A-F23C5A8A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97908D2-BB61-40C5-889F-F8BF1E24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F7147CEB-66B8-43AA-B946-2B8ED5B6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DE0B8F7-CC72-4C1B-ABDB-66FF998D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57D71089-B153-4C28-B014-42B3707A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3A359F2-2DCB-4D7A-A401-4C07DB12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BFFB0E6-7BD6-4F4F-B2F6-9A12C592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CD26EED-E490-4B1E-961B-5CE44E3A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FCB0EF84-E898-444F-B1F2-4BF28185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1BCA04D-1965-406C-8992-BD9B3DD0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4C6B894C-9961-4629-81E1-5F10E36E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CEA05-305E-4B6C-9BF3-1DF7C4796D51}">
  <dimension ref="A1:V55"/>
  <sheetViews>
    <sheetView showGridLines="0" tabSelected="1" workbookViewId="0">
      <selection activeCell="R35" sqref="R35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51397.092000000004</v>
      </c>
      <c r="C8" s="27">
        <v>15117.715</v>
      </c>
      <c r="D8" s="26">
        <v>81159.944999999992</v>
      </c>
      <c r="E8" s="27">
        <v>23990.954000000002</v>
      </c>
      <c r="F8" s="28">
        <v>56531.665000000001</v>
      </c>
      <c r="G8" s="29">
        <v>7893.0169999999998</v>
      </c>
      <c r="H8" s="28">
        <v>60649.340000000004</v>
      </c>
      <c r="I8" s="29">
        <v>13032.651000000002</v>
      </c>
      <c r="J8" s="28">
        <f t="shared" ref="J8:K23" si="0">+((H8*100/F8)-100)</f>
        <v>7.2838381816633131</v>
      </c>
      <c r="K8" s="30">
        <f t="shared" si="0"/>
        <v>65.116216017271995</v>
      </c>
      <c r="L8" s="28">
        <f t="shared" ref="L8:M23" si="1">+((H8*100/B8)-100)</f>
        <v>18.001500940948162</v>
      </c>
      <c r="M8" s="31">
        <f t="shared" si="1"/>
        <v>-13.792190155721286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5126.7280000000001</v>
      </c>
      <c r="C9" s="36">
        <v>286.84800000000001</v>
      </c>
      <c r="D9" s="35">
        <v>1596.5630000000001</v>
      </c>
      <c r="E9" s="36">
        <v>87.527000000000001</v>
      </c>
      <c r="F9" s="37">
        <v>814.99800000000005</v>
      </c>
      <c r="G9" s="38">
        <v>1727.85</v>
      </c>
      <c r="H9" s="37">
        <v>744.90100000000007</v>
      </c>
      <c r="I9" s="39">
        <v>0</v>
      </c>
      <c r="J9" s="40">
        <f>+((H9*100/F9)-100)</f>
        <v>-8.6008800021595135</v>
      </c>
      <c r="K9" s="41">
        <f>+((I9*100/G9)-100)</f>
        <v>-100</v>
      </c>
      <c r="L9" s="40">
        <f>+((H9*100/B9)-100)</f>
        <v>-85.47024534947046</v>
      </c>
      <c r="M9" s="42">
        <f>+((I9*100/C9)-100)</f>
        <v>-100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19374.811000000002</v>
      </c>
      <c r="C10" s="48">
        <v>7537.4519999999993</v>
      </c>
      <c r="D10" s="47">
        <v>9814.4599999999991</v>
      </c>
      <c r="E10" s="48">
        <v>5063.1580000000004</v>
      </c>
      <c r="F10" s="49">
        <v>7758.1549999999997</v>
      </c>
      <c r="G10" s="38">
        <v>719.99299999999994</v>
      </c>
      <c r="H10" s="49">
        <v>7979.2749999999996</v>
      </c>
      <c r="I10" s="50">
        <v>154.12800000000001</v>
      </c>
      <c r="J10" s="40">
        <f>+((H10*100/F10)-100)</f>
        <v>2.8501621841790978</v>
      </c>
      <c r="K10" s="41">
        <f t="shared" si="0"/>
        <v>-78.593125210939547</v>
      </c>
      <c r="L10" s="40">
        <f t="shared" si="1"/>
        <v>-58.81624342038743</v>
      </c>
      <c r="M10" s="42">
        <f t="shared" si="1"/>
        <v>-97.955171057805742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10116.468000000001</v>
      </c>
      <c r="C11" s="48">
        <v>4631.3249999999998</v>
      </c>
      <c r="D11" s="47">
        <v>45614.606</v>
      </c>
      <c r="E11" s="48">
        <v>13738.969000000001</v>
      </c>
      <c r="F11" s="49">
        <v>30370.077999999998</v>
      </c>
      <c r="G11" s="38">
        <v>5016.8220000000001</v>
      </c>
      <c r="H11" s="49">
        <v>35700.012999999999</v>
      </c>
      <c r="I11" s="50">
        <v>11754.694000000001</v>
      </c>
      <c r="J11" s="53">
        <f t="shared" si="0"/>
        <v>17.5499549260295</v>
      </c>
      <c r="K11" s="54">
        <f t="shared" si="0"/>
        <v>134.30558229891355</v>
      </c>
      <c r="L11" s="55">
        <f t="shared" si="1"/>
        <v>252.8900897032442</v>
      </c>
      <c r="M11" s="56">
        <f t="shared" si="1"/>
        <v>153.80844574716744</v>
      </c>
      <c r="O11" s="14"/>
      <c r="P11" s="51"/>
      <c r="Q11" s="51"/>
    </row>
    <row r="12" spans="1:22" x14ac:dyDescent="0.25">
      <c r="A12" s="52" t="s">
        <v>15</v>
      </c>
      <c r="B12" s="47">
        <v>3156.2669999999998</v>
      </c>
      <c r="C12" s="48">
        <v>561.745</v>
      </c>
      <c r="D12" s="47">
        <v>12907.720000000001</v>
      </c>
      <c r="E12" s="48">
        <v>2776.5070000000001</v>
      </c>
      <c r="F12" s="49">
        <v>9702.1420000000016</v>
      </c>
      <c r="G12" s="38">
        <v>378.32</v>
      </c>
      <c r="H12" s="49">
        <v>9695.6680000000015</v>
      </c>
      <c r="I12" s="50">
        <v>964.08499999999992</v>
      </c>
      <c r="J12" s="53">
        <f t="shared" si="0"/>
        <v>-6.6727532950977775E-2</v>
      </c>
      <c r="K12" s="54">
        <f t="shared" si="0"/>
        <v>154.83320998096846</v>
      </c>
      <c r="L12" s="55">
        <f t="shared" si="1"/>
        <v>207.18782663190416</v>
      </c>
      <c r="M12" s="56">
        <f t="shared" si="1"/>
        <v>71.623245422745157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13480.788</v>
      </c>
      <c r="C13" s="48">
        <v>2100.3449999999998</v>
      </c>
      <c r="D13" s="47">
        <v>11226.596</v>
      </c>
      <c r="E13" s="48">
        <v>2324.7930000000001</v>
      </c>
      <c r="F13" s="49">
        <v>7886.2920000000004</v>
      </c>
      <c r="G13" s="38">
        <v>50.031999999999996</v>
      </c>
      <c r="H13" s="49">
        <v>6529.4829999999993</v>
      </c>
      <c r="I13" s="50">
        <v>159.744</v>
      </c>
      <c r="J13" s="36">
        <f t="shared" si="0"/>
        <v>-17.204650804205585</v>
      </c>
      <c r="K13" s="58">
        <f t="shared" si="0"/>
        <v>219.2836584585865</v>
      </c>
      <c r="L13" s="36">
        <f t="shared" si="1"/>
        <v>-51.56453020402072</v>
      </c>
      <c r="M13" s="59">
        <f t="shared" si="1"/>
        <v>-92.394392349828237</v>
      </c>
      <c r="N13" s="32"/>
    </row>
    <row r="14" spans="1:22" s="33" customFormat="1" x14ac:dyDescent="0.25">
      <c r="A14" s="60" t="s">
        <v>17</v>
      </c>
      <c r="B14" s="61">
        <v>438.19600000000003</v>
      </c>
      <c r="C14" s="62">
        <v>235.05</v>
      </c>
      <c r="D14" s="61">
        <v>1192.579</v>
      </c>
      <c r="E14" s="62">
        <v>26.54</v>
      </c>
      <c r="F14" s="61">
        <v>849.65099999999995</v>
      </c>
      <c r="G14" s="62">
        <v>0</v>
      </c>
      <c r="H14" s="63">
        <v>207.006</v>
      </c>
      <c r="I14" s="39">
        <v>0</v>
      </c>
      <c r="J14" s="64">
        <f t="shared" si="0"/>
        <v>-75.636349512917661</v>
      </c>
      <c r="K14" s="65" t="s">
        <v>18</v>
      </c>
      <c r="L14" s="64">
        <f t="shared" si="1"/>
        <v>-52.759495750759939</v>
      </c>
      <c r="M14" s="66" t="s">
        <v>18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79.33</v>
      </c>
      <c r="C15" s="69">
        <v>0</v>
      </c>
      <c r="D15" s="68">
        <v>950.745</v>
      </c>
      <c r="E15" s="70">
        <v>0</v>
      </c>
      <c r="F15" s="68">
        <v>695.37699999999995</v>
      </c>
      <c r="G15" s="69">
        <v>0</v>
      </c>
      <c r="H15" s="71">
        <v>67.591999999999999</v>
      </c>
      <c r="I15" s="39">
        <v>0</v>
      </c>
      <c r="J15" s="40">
        <f t="shared" si="0"/>
        <v>-90.279805055387214</v>
      </c>
      <c r="K15" s="41" t="s">
        <v>18</v>
      </c>
      <c r="L15" s="72">
        <f t="shared" si="1"/>
        <v>-14.796420017647804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358.86599999999999</v>
      </c>
      <c r="C16" s="74">
        <v>235.05</v>
      </c>
      <c r="D16" s="73">
        <v>241.834</v>
      </c>
      <c r="E16" s="75">
        <v>26.54</v>
      </c>
      <c r="F16" s="73">
        <v>154.274</v>
      </c>
      <c r="G16" s="74">
        <v>0</v>
      </c>
      <c r="H16" s="76">
        <v>139.41399999999999</v>
      </c>
      <c r="I16" s="77">
        <v>0</v>
      </c>
      <c r="J16" s="36">
        <f t="shared" si="0"/>
        <v>-9.6322128161582725</v>
      </c>
      <c r="K16" s="58" t="s">
        <v>18</v>
      </c>
      <c r="L16" s="36">
        <f t="shared" si="1"/>
        <v>-61.151516164808037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6374.3009999999995</v>
      </c>
      <c r="C17" s="27">
        <v>3150.9169999999999</v>
      </c>
      <c r="D17" s="26">
        <v>9613.1719999999987</v>
      </c>
      <c r="E17" s="27">
        <v>4082.8589999999999</v>
      </c>
      <c r="F17" s="26">
        <v>3465.1790000000001</v>
      </c>
      <c r="G17" s="78">
        <v>2333.846</v>
      </c>
      <c r="H17" s="28">
        <v>3020.9030000000002</v>
      </c>
      <c r="I17" s="39">
        <v>2962.8420000000001</v>
      </c>
      <c r="J17" s="64">
        <f t="shared" si="0"/>
        <v>-12.821155847937419</v>
      </c>
      <c r="K17" s="65">
        <f t="shared" si="0"/>
        <v>26.951049897893867</v>
      </c>
      <c r="L17" s="64">
        <f t="shared" si="1"/>
        <v>-52.608089890954304</v>
      </c>
      <c r="M17" s="66">
        <f t="shared" si="1"/>
        <v>-5.9688973083073904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629.23800000000006</v>
      </c>
      <c r="C18" s="36">
        <v>870.78</v>
      </c>
      <c r="D18" s="35">
        <v>462.60399999999998</v>
      </c>
      <c r="E18" s="36">
        <v>0</v>
      </c>
      <c r="F18" s="35">
        <v>444.32000000000005</v>
      </c>
      <c r="G18" s="79">
        <v>0</v>
      </c>
      <c r="H18" s="37">
        <v>548.49199999999996</v>
      </c>
      <c r="I18" s="39">
        <v>0</v>
      </c>
      <c r="J18" s="40">
        <f t="shared" si="0"/>
        <v>23.445264674108728</v>
      </c>
      <c r="K18" s="41" t="s">
        <v>18</v>
      </c>
      <c r="L18" s="40">
        <f t="shared" si="1"/>
        <v>-12.832346425358935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2256.1779999999999</v>
      </c>
      <c r="C19" s="80">
        <v>1023.57</v>
      </c>
      <c r="D19" s="47">
        <v>7263.0420000000004</v>
      </c>
      <c r="E19" s="48">
        <v>1058.8799999999999</v>
      </c>
      <c r="F19" s="47">
        <v>2270.6040000000003</v>
      </c>
      <c r="G19" s="80">
        <v>854.08600000000001</v>
      </c>
      <c r="H19" s="49">
        <v>1969.7890000000002</v>
      </c>
      <c r="I19" s="50">
        <v>103.182</v>
      </c>
      <c r="J19" s="53">
        <f t="shared" si="0"/>
        <v>-13.248237032965676</v>
      </c>
      <c r="K19" s="54">
        <f t="shared" si="0"/>
        <v>-87.919015181141006</v>
      </c>
      <c r="L19" s="55">
        <f t="shared" si="1"/>
        <v>-12.693546342531477</v>
      </c>
      <c r="M19" s="56">
        <f t="shared" si="1"/>
        <v>-89.919399747941029</v>
      </c>
      <c r="O19" s="14"/>
      <c r="P19" s="51"/>
      <c r="Q19" s="51"/>
    </row>
    <row r="20" spans="1:19" x14ac:dyDescent="0.25">
      <c r="A20" s="57" t="s">
        <v>20</v>
      </c>
      <c r="B20" s="73">
        <v>3488.8850000000002</v>
      </c>
      <c r="C20" s="75">
        <v>1256.567</v>
      </c>
      <c r="D20" s="47">
        <v>1887.5260000000001</v>
      </c>
      <c r="E20" s="48">
        <v>3023.9789999999998</v>
      </c>
      <c r="F20" s="47">
        <v>750.255</v>
      </c>
      <c r="G20" s="80">
        <v>1479.76</v>
      </c>
      <c r="H20" s="49">
        <v>502.62200000000001</v>
      </c>
      <c r="I20" s="81">
        <v>2859.66</v>
      </c>
      <c r="J20" s="82">
        <f t="shared" si="0"/>
        <v>-33.006511119552684</v>
      </c>
      <c r="K20" s="83">
        <f t="shared" si="0"/>
        <v>93.251608368924678</v>
      </c>
      <c r="L20" s="84">
        <f t="shared" si="1"/>
        <v>-85.593620884609265</v>
      </c>
      <c r="M20" s="85">
        <f t="shared" si="1"/>
        <v>127.57720041987415</v>
      </c>
      <c r="O20" s="14"/>
      <c r="P20" s="51"/>
      <c r="Q20" s="51"/>
    </row>
    <row r="21" spans="1:19" x14ac:dyDescent="0.25">
      <c r="A21" s="86" t="s">
        <v>21</v>
      </c>
      <c r="B21" s="35">
        <v>810.13099999999997</v>
      </c>
      <c r="C21" s="36">
        <v>24</v>
      </c>
      <c r="D21" s="68">
        <v>773.173</v>
      </c>
      <c r="E21" s="70">
        <v>0</v>
      </c>
      <c r="F21" s="68">
        <v>277.94900000000001</v>
      </c>
      <c r="G21" s="69">
        <v>2996.18</v>
      </c>
      <c r="H21" s="71">
        <v>689.803</v>
      </c>
      <c r="I21" s="39">
        <v>6</v>
      </c>
      <c r="J21" s="87">
        <f t="shared" si="0"/>
        <v>148.17610424934071</v>
      </c>
      <c r="K21" s="41">
        <f t="shared" si="0"/>
        <v>-99.799745008644337</v>
      </c>
      <c r="L21" s="88">
        <f t="shared" si="1"/>
        <v>-14.852906505244206</v>
      </c>
      <c r="M21" s="42">
        <f t="shared" si="1"/>
        <v>-75</v>
      </c>
      <c r="O21" s="14"/>
      <c r="P21" s="51"/>
      <c r="Q21" s="51"/>
    </row>
    <row r="22" spans="1:19" x14ac:dyDescent="0.25">
      <c r="A22" s="52" t="s">
        <v>22</v>
      </c>
      <c r="B22" s="47">
        <v>1202.662</v>
      </c>
      <c r="C22" s="80">
        <v>57.265000000000001</v>
      </c>
      <c r="D22" s="47">
        <v>2204.4070000000002</v>
      </c>
      <c r="E22" s="48">
        <v>369.62799999999999</v>
      </c>
      <c r="F22" s="47">
        <v>1555.6320000000001</v>
      </c>
      <c r="G22" s="80">
        <v>461.404</v>
      </c>
      <c r="H22" s="49">
        <v>1915.0609999999999</v>
      </c>
      <c r="I22" s="50">
        <v>66.540000000000006</v>
      </c>
      <c r="J22" s="89">
        <f>+((H22*100/F22)-100)</f>
        <v>23.105014553570513</v>
      </c>
      <c r="K22" s="54">
        <f t="shared" si="0"/>
        <v>-85.578798623332261</v>
      </c>
      <c r="L22" s="90">
        <f t="shared" si="1"/>
        <v>59.235179959123997</v>
      </c>
      <c r="M22" s="56">
        <f t="shared" si="1"/>
        <v>16.196629704007705</v>
      </c>
      <c r="O22" s="14"/>
      <c r="P22" s="51"/>
      <c r="Q22" s="51"/>
    </row>
    <row r="23" spans="1:19" x14ac:dyDescent="0.25">
      <c r="A23" s="52" t="s">
        <v>23</v>
      </c>
      <c r="B23" s="47">
        <v>749.17500000000007</v>
      </c>
      <c r="C23" s="80">
        <v>235.904</v>
      </c>
      <c r="D23" s="47">
        <v>1724.8389999999999</v>
      </c>
      <c r="E23" s="48">
        <v>1680.7080000000001</v>
      </c>
      <c r="F23" s="47">
        <v>1234.395</v>
      </c>
      <c r="G23" s="80">
        <v>1.5860000000000001</v>
      </c>
      <c r="H23" s="49">
        <v>765.83600000000001</v>
      </c>
      <c r="I23" s="50">
        <v>104.84</v>
      </c>
      <c r="J23" s="89">
        <f t="shared" si="0"/>
        <v>-37.958595101243922</v>
      </c>
      <c r="K23" s="54">
        <f t="shared" si="0"/>
        <v>6510.3404791929379</v>
      </c>
      <c r="L23" s="90">
        <f t="shared" si="1"/>
        <v>2.2239129709346912</v>
      </c>
      <c r="M23" s="56">
        <f t="shared" si="1"/>
        <v>-55.558193163320674</v>
      </c>
      <c r="O23" s="14"/>
      <c r="P23" s="51"/>
      <c r="Q23" s="51"/>
    </row>
    <row r="24" spans="1:19" x14ac:dyDescent="0.25">
      <c r="A24" s="52" t="s">
        <v>24</v>
      </c>
      <c r="B24" s="47">
        <v>617.952</v>
      </c>
      <c r="C24" s="80">
        <v>955.91899999999998</v>
      </c>
      <c r="D24" s="47">
        <v>195.30199999999999</v>
      </c>
      <c r="E24" s="48">
        <v>504.48</v>
      </c>
      <c r="F24" s="47">
        <v>590.53300000000002</v>
      </c>
      <c r="G24" s="80">
        <v>433.44</v>
      </c>
      <c r="H24" s="49">
        <v>1818.7840000000001</v>
      </c>
      <c r="I24" s="50">
        <v>338.58</v>
      </c>
      <c r="J24" s="89">
        <f t="shared" ref="J24:K27" si="2">+((H24*100/F24)-100)</f>
        <v>207.99023932616808</v>
      </c>
      <c r="K24" s="54">
        <f t="shared" si="2"/>
        <v>-21.885382059800662</v>
      </c>
      <c r="L24" s="90">
        <f t="shared" ref="L24:M27" si="3">+((H24*100/B24)-100)</f>
        <v>194.32447827662992</v>
      </c>
      <c r="M24" s="56">
        <f t="shared" si="3"/>
        <v>-64.580680999122308</v>
      </c>
      <c r="O24" s="14"/>
      <c r="P24" s="51"/>
      <c r="Q24" s="51"/>
    </row>
    <row r="25" spans="1:19" x14ac:dyDescent="0.25">
      <c r="A25" s="52" t="s">
        <v>25</v>
      </c>
      <c r="B25" s="47">
        <v>725.21799999999996</v>
      </c>
      <c r="C25" s="80">
        <v>56.84</v>
      </c>
      <c r="D25" s="47">
        <v>1900.826</v>
      </c>
      <c r="E25" s="48">
        <v>51.29</v>
      </c>
      <c r="F25" s="47">
        <v>1173.885</v>
      </c>
      <c r="G25" s="80">
        <v>0</v>
      </c>
      <c r="H25" s="49">
        <v>599.76099999999997</v>
      </c>
      <c r="I25" s="50">
        <v>25.08</v>
      </c>
      <c r="J25" s="90">
        <f t="shared" si="2"/>
        <v>-48.908027617696796</v>
      </c>
      <c r="K25" s="54" t="s">
        <v>18</v>
      </c>
      <c r="L25" s="90">
        <f t="shared" si="3"/>
        <v>-17.29921209898265</v>
      </c>
      <c r="M25" s="56">
        <f t="shared" si="3"/>
        <v>-55.876143560872627</v>
      </c>
      <c r="O25" s="14"/>
      <c r="P25" s="51"/>
      <c r="Q25" s="51"/>
    </row>
    <row r="26" spans="1:19" x14ac:dyDescent="0.25">
      <c r="A26" s="52" t="s">
        <v>26</v>
      </c>
      <c r="B26" s="47">
        <v>1871.278</v>
      </c>
      <c r="C26" s="80">
        <v>25.86</v>
      </c>
      <c r="D26" s="47">
        <v>17088.482</v>
      </c>
      <c r="E26" s="48">
        <v>675.75800000000004</v>
      </c>
      <c r="F26" s="47">
        <v>5865.6310000000003</v>
      </c>
      <c r="G26" s="80">
        <v>52.9</v>
      </c>
      <c r="H26" s="49">
        <v>3660.038</v>
      </c>
      <c r="I26" s="50">
        <v>78.28</v>
      </c>
      <c r="J26" s="90">
        <f t="shared" si="2"/>
        <v>-37.601973257438125</v>
      </c>
      <c r="K26" s="54">
        <f t="shared" si="2"/>
        <v>47.977315689981111</v>
      </c>
      <c r="L26" s="90">
        <f t="shared" si="3"/>
        <v>95.590286424571872</v>
      </c>
      <c r="M26" s="56">
        <f t="shared" si="3"/>
        <v>202.70688321732405</v>
      </c>
      <c r="O26" s="14"/>
      <c r="P26" s="51"/>
      <c r="Q26" s="51"/>
    </row>
    <row r="27" spans="1:19" x14ac:dyDescent="0.25">
      <c r="A27" s="52" t="s">
        <v>27</v>
      </c>
      <c r="B27" s="47">
        <v>4651.1369999999997</v>
      </c>
      <c r="C27" s="48">
        <v>1617.9599999999998</v>
      </c>
      <c r="D27" s="47">
        <v>12081.640000000001</v>
      </c>
      <c r="E27" s="48">
        <v>4797.4319999999998</v>
      </c>
      <c r="F27" s="47">
        <v>8435.6389999999992</v>
      </c>
      <c r="G27" s="80">
        <v>11252.545</v>
      </c>
      <c r="H27" s="49">
        <v>7640.68</v>
      </c>
      <c r="I27" s="50">
        <v>3030.6379999999999</v>
      </c>
      <c r="J27" s="90">
        <f t="shared" si="2"/>
        <v>-9.4238148408200004</v>
      </c>
      <c r="K27" s="54">
        <f t="shared" si="2"/>
        <v>-73.067088378673446</v>
      </c>
      <c r="L27" s="90">
        <f t="shared" si="3"/>
        <v>64.275530907818904</v>
      </c>
      <c r="M27" s="56">
        <f t="shared" si="3"/>
        <v>87.312294494301483</v>
      </c>
      <c r="O27" s="14"/>
      <c r="P27" s="51"/>
      <c r="Q27" s="51"/>
    </row>
    <row r="28" spans="1:19" s="1" customFormat="1" x14ac:dyDescent="0.25">
      <c r="A28" s="91" t="s">
        <v>28</v>
      </c>
      <c r="B28" s="92">
        <v>68837.142000000007</v>
      </c>
      <c r="C28" s="93">
        <v>21477.43</v>
      </c>
      <c r="D28" s="94">
        <v>127934.37</v>
      </c>
      <c r="E28" s="95">
        <v>36179.648999999998</v>
      </c>
      <c r="F28" s="96">
        <v>79980.160000000003</v>
      </c>
      <c r="G28" s="96">
        <v>22745.438999999998</v>
      </c>
      <c r="H28" s="96">
        <v>80967.210000000006</v>
      </c>
      <c r="I28" s="96">
        <v>19645.451000000001</v>
      </c>
      <c r="J28" s="96">
        <f>+((H28*100/F28)-100)</f>
        <v>1.2341185614032355</v>
      </c>
      <c r="K28" s="96">
        <f>+((I28*100/G28)-100)</f>
        <v>-13.629053279648716</v>
      </c>
      <c r="L28" s="96">
        <f>+((H28*100/B28)-100)</f>
        <v>17.621399796057773</v>
      </c>
      <c r="M28" s="94">
        <f>+((I28*100/C28)-100)</f>
        <v>-8.5297868506613668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2022-10-19T11:47:48Z</dcterms:created>
  <dcterms:modified xsi:type="dcterms:W3CDTF">2022-10-19T11:48:17Z</dcterms:modified>
</cp:coreProperties>
</file>