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7F08ED6-976D-4EA9-A333-B0B157DA9CB8}" xr6:coauthVersionLast="47" xr6:coauthVersionMax="47" xr10:uidLastSave="{00000000-0000-0000-0000-000000000000}"/>
  <bookViews>
    <workbookView xWindow="-120" yWindow="-120" windowWidth="29040" windowHeight="17640" xr2:uid="{2C567B0D-0F11-4B30-8ECB-046ECE3429DB}"/>
  </bookViews>
  <sheets>
    <sheet name="40_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L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J16" i="1"/>
  <c r="L15" i="1"/>
  <c r="J15" i="1"/>
  <c r="M14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<sst xmlns="http://schemas.openxmlformats.org/spreadsheetml/2006/main" count="58" uniqueCount="34">
  <si>
    <t xml:space="preserve">Grūdų  ir aliejinių augalų sėklų  supirkimo kiekių suvestinė ataskaita (2022 m. 40– 42 sav.) pagal GS-1*, t </t>
  </si>
  <si>
    <t xml:space="preserve">                      Data
Grūdai</t>
  </si>
  <si>
    <t>Pokytis, %</t>
  </si>
  <si>
    <t>42  sav.  (10 18–24 )</t>
  </si>
  <si>
    <t>40  sav.  (10 03– 09)</t>
  </si>
  <si>
    <t>41  sav.  (10 10– 16)</t>
  </si>
  <si>
    <t>42  sav.  (10 17– 23)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</si>
  <si>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</si>
  <si>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</si>
  <si>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</si>
  <si>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</si>
  <si>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</si>
  <si>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</si>
  <si>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</si>
  <si>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</si>
  <si>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</si>
  <si>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</si>
  <si>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</si>
  <si>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</si>
  <si>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</si>
  <si>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</si>
  <si>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</si>
  <si>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</si>
  <si>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</si>
  <si>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</si>
  <si>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</si>
  <si>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</si>
  <si>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</si>
  <si>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</si>
  <si>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</si>
  <si>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42 savaitę su   41 savaite</t>
  </si>
  <si>
    <t>*** lyginant 2022 m. 42 savaitę su 2021 m. 42 savaite</t>
  </si>
  <si>
    <t>Pastaba: grūdų bei aliejinių augalų sėklų 40 ir 41 savaičių supirkimo kiekiai patikslinti  2022-10-27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</si>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</sst>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CD6A016-FBB0-4343-B24E-673C00D6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D468614-3A2E-471E-BA36-5A27B63F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C90015A-B3CC-4D6A-BB45-19599C44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BF6F6C4-8588-406C-B3A4-899EF194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B5D2419-E597-49D2-9B0C-046CAC35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19AF027-A006-4F3B-9661-6647E900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76E290A-8BEE-4D5F-984B-BBBD0C2F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760D1BA-DB63-4BD1-8250-5EFFE98D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3C9EFF5-1D19-465C-B58D-274424DF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75A3575-45EB-4E0A-B97C-C241F53D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D446F5A-F866-41DD-A95B-AD9EC1E6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D82DD91-B232-4C9A-BA43-B271759A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47644CA-EEB7-467D-A1D6-621CFA32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3442421-9536-499F-B694-8D4D1A74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507D1AC-7856-4F95-909A-024DE4D7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9DA5075-C304-481B-8575-BD440317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CBC83EF-529F-4CA4-9BFE-A2140F72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0487729-981A-4376-9DA2-743BD434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C33F298-6D2E-4986-83CF-853FBCFF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95F6735-8BFC-474D-BB16-3AADAAC9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579A983-4BE8-4606-8A9E-60939C69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EA9F839-E65B-49F9-AC18-BBF49FD7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1E3E39C-C9C1-4978-A4E1-23708073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FD4FB15-C196-4EAA-8CE6-E94EADE1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920E775-429C-4521-B0A0-49767FBD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753CF7F-C727-4997-9290-1AC7930E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47A0C99-7433-44C4-9579-68B84427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6B8F1B8-1575-4204-B68D-F36F1D55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5E775E5-3CE6-4A49-8841-55EF535B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60346EE-4D8A-436C-B778-D488E917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F4168E9D-164D-40C5-9B05-4E694BB7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1887C2D-493C-4D01-92A3-E32EC14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E5ABF96-1664-410E-B0D2-5A3A19C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2A17FDA-B36F-4336-B78B-CC5BEA66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096B56E-D866-435E-A072-F9B3BBB2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B17CAE6-73ED-4B24-9FF6-DAD4566B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126D1C4-4E3D-4501-99BA-515473B3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6C2454E-C520-4025-9699-F2449C12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25F14C9-CF66-40F0-AAE7-AF5F32DA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B879D6B-48C5-4F3F-A2FB-E27AAF86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75F80FE-078C-4A67-8325-0EE9C192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9E7CA35-2BEA-41A0-9AAA-03BD6C22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32A99B5-E3D6-4772-828F-DB7D73C3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B37F302-4986-4690-97F6-10AC2E2F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3F0D4EF-3C49-4A90-8D9E-7D4E18F7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B927133-7820-431C-BDC1-4DC3DF47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B321B82-DB70-4E84-81DB-2EB62A36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5CF8181-AF76-47CD-BB3B-715D5D89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605BC21-1902-4D84-A5FA-C6B7E478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7C46925-85A5-4CD9-91B2-4D3F8D6B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543A5D5-5D0B-4CD9-8ED5-A12A8C5C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6E8CFFB-FC52-46EC-A359-CEDFBFE8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1B33670-65AA-4C90-AA08-7E8E2D90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339D757-72DF-41F6-B039-9D467ABB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BBE2F4B-C355-4046-B974-CE52AF63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61BA378-0C63-4A76-8F20-99E72E0E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4196F13-A71D-447A-814D-11EAD598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8276525-8D9F-418E-B305-B2F725EB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E20BCEC-6730-4CD8-931E-0529625E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4FB02B8-081F-49CB-84ED-2417AFE2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AFAC7DB-1F0E-494C-967F-9C51A919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692D1B3-0633-4CEA-967E-154C4598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733E671-8F67-474B-9588-1ABA7641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526A756-1AF3-4E31-87F1-C2921FB4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2529BEC-6B4C-4C93-87EC-4EC2892B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7F9EABC-2DB2-4705-8EB7-92F7F0E6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14A4CFD-F619-448D-B8A5-40179662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53447FC-667E-4D59-9D73-B4616956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2FA17F2-D23A-4ED6-BA86-2FF8DAA0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938E695-408D-4AFE-AF1E-38BFEADD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C66C6D9-BA09-425B-983B-9C437847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8FE010B-EA31-44FD-A6D0-060FA8EB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4BF4C49-0757-4CFB-A50E-E59B74F4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4F4877D-EFFD-4B87-A4B8-BE28E5BC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09CD4D4-6536-4BAD-B671-2E0B851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BC2BB26-DB14-4A6D-9AD1-9517E9CE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734FB99-9ADB-4F6B-B182-E4BC0565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0086CCC-9208-410A-BBDA-B5BF280C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7321A0D-5B42-43A0-AA51-E50FFC29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5398A6B-D49E-4D69-8649-319F5123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EAE35A9-DD0F-4F64-85C6-3AC11ECA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559F370-6370-4C7B-9D28-6EDD5E97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CA0C32B-E50E-40A6-B02D-BE895419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D802BCA-1435-4823-860A-2DE7A4B3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DAE55D6-2E36-4328-AD5D-6047E95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22B80E5-6F41-44F6-9C1E-9CABA594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99065FE-A635-4F95-A6DE-4709665A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D779CB5-603C-4549-94B2-C79DC365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2336EDC-5FC8-4AB0-97EB-EE515A7D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FDFC13E-E86F-45D3-A3BF-317921A2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E39429F-3AB5-41BD-9301-C1263D2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88D9D35-AD72-4000-8DB0-02BD695C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38D3A85-5041-48B0-8E06-FB9F8A10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F3444EE-2C07-4E1E-A0BC-6DE8EC0B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6445FFC-384D-43A9-B08F-161EE0FC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6395CF1-CB39-4002-BC50-651AD93B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FF34FD9-D457-4851-AEA8-7A288BBA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4EAF8F3-2C92-488D-8A8D-8463619E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2C63A85-0AE1-4785-B3E2-88054FAF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01F3B1D-E7AB-4745-8570-359DAC1D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F973922-16EC-4D60-845F-E4290070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B07197A-2AF7-4AF4-8236-382B2D67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0EBDE92-15B0-4B8C-B9F5-8993C030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3D33F73-65B3-4CBB-9E4A-163BA501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349B7AC-0586-49AA-A366-4547309D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B0CCDFB-DED7-45B7-A441-F42C750D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5A7DFA3-B043-4A7F-8D4E-D44F5268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D39C60C-E53C-49DC-9671-F4A94264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236046D-BBEB-4036-9408-BE533D74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3FE4F2F-CE5C-44A0-83E0-29F90564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26817EF-E336-4A3B-9478-0E621ED2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EC429D7-E2B3-4435-8270-CE4B45E1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573DB93-BD51-4615-875A-A53533D4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7D1DCB72-8C9A-49B8-8C68-0B32E752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26A1F9F-D9E9-40FF-BEAA-4476B7DE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97E21D5-F99D-4A6E-A315-85776904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17FD25E-B985-4566-B41C-1CB4DBC2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CC7A8B9-F524-4A7B-A24A-0BF664B9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E6B2E32-39AC-4DD8-8D50-FA46CCCF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013A6D9-F3E4-4885-BAA8-C223617F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3675F0B-C22D-4416-86F9-5A09C4B7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077E9ED-A77A-4130-85E0-31489D0C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1C4562D-2DAD-4671-9F37-172556B5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BCCDCD92-CC03-419B-A68D-C5656ED9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F2A260C-675E-423F-9A59-96386D48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F69BA8C-0471-431B-821C-45F15013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2A29686-8A19-4FD7-A2B0-A170B160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AFBB1990-B44F-4AD4-B90E-538B406B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C8DA7D6-3238-4B5E-94A8-B65BBFF4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5A6F6F0-743F-4F4A-B385-5AE1A28D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0D3D241-D90F-4983-8BC2-826CA49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0D5512E-EE75-4F84-904B-84C0C952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188FEE4-D31B-48FF-9CCC-C0F4DB82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375C60C-8F1C-47E4-BB81-2C346A66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9EA6B9F-ADE0-49AB-88E1-C43D12FE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95F4D03-D8D3-457D-BF94-4BB81FBF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F6F03BB-CCF6-44A5-A0E5-DE64B617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06A00E1-BD11-4B7C-B900-6D0E6E42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44FFF28-171F-4154-ABF0-29EF7E3E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38B1CF0-31C1-420F-A3E5-0ABCF343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4469B26-AA0C-4161-97F0-AAD8C489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893F1D2-097E-4163-835D-999DD0B8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1F7B0EA-7FE1-454A-985E-D2AC85CF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246EF75-3A4D-4351-80D0-5DE33049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DB792B5-2196-40FB-AE06-C022398D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039C6E0-A5C8-4B6A-A6D7-815431F4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4A935C1-5AE6-403C-B189-41DE35DD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B60F9FF-5F2C-49D0-B5A4-F24508E5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A850203-3C78-49FE-A7CB-49053490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226290A-5B08-4403-9A03-725DA9CE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B983615-7B7E-4B1B-916D-5B04B3A6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49C9B90-ADE2-4917-B6F0-6BB87431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00B6617-3448-4F4C-B39D-0ADB574B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0F09D49-5BA2-4AF9-AD91-D5FAC5CE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59BFB71-00B4-4DC7-8B1A-DF33F9BD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2CD40BB-738E-4314-8E14-29DC632C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34E0D5C-54C1-448B-B362-9BF1113D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F5923A6-0F66-4DD9-B6C1-F649F0FB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5C78C5A-4019-45CC-A363-78EEFE39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81D6673-D327-464E-9FFA-2A8AA2DF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5DC9CF4-AB79-469E-A30B-85E862A0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1B54280-52C3-45D4-B134-60DE162F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FC6590B-5113-459D-A697-CE6EE0C1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EB76AE9-0516-4B95-89CA-50DA386D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2B31698-7222-4593-A8EB-C5935D17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4D5443B-9E34-473E-87F3-D7B8945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0B274AD-5A99-4678-953E-4001D7DE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4826E72-77F9-44F1-BFBB-1527F4CB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AD6FC9A-73E4-4694-8FFC-CF91EF19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EEA79FD-F756-40BB-A8DF-B432A562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1E07711-9ECF-48B5-BD4F-6F9AF049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0E234EC-03FD-4AB6-AEE7-CC14A201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BDF3D3D-72E5-4575-B609-2265CA1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C06D8AE-99AB-4C4E-882E-F77A4453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2B3F8E3-0F61-4C73-A9A3-7413162A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C0D6135-D8D5-4F7A-92EA-04C579E0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9C850BE-DC1F-4990-B8C6-0A6BA1E5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2ED27D5-11C2-4352-B788-94CD4178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84196E1-673D-4425-89DA-AEF435F8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E6AC2A7-2A26-453F-9B31-A1FA33B9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47B3836-6A68-4050-8340-CA7DF5B5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EF4A256-A312-44FF-9531-6B0A5371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B85D360-66E6-4AA4-A32A-F6EB968E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9DF0369-31D0-4190-83BF-63C2265A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D8821B1-3348-4C47-B9B3-B36A6355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7A9E46D-0E68-463E-9ED6-DF35EB34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7D956F4-B1EB-4FB3-956A-9D410FC6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0171E9D-1AED-4D3C-AD4A-D1CD197C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31587E7-3CA8-438F-B864-9F8350B0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5649140-510A-40FF-B800-47A3138A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972CA78-621E-4595-9366-E0844E0A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9508C63-A414-4FF4-9A6F-3DC4746C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14D7A30-6CF2-4C61-8C8E-095370C6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3393CAA-F680-4F34-84C8-305DFE02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282F266-EAE8-4D93-8B23-10D38812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2525799-7DE9-4BD8-937B-ACA9DCE1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57456BB4-BE21-45D0-BDB7-D8CEF1C1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DA7CEA6-5E87-4D2C-9A97-594E331C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BDC3A10-D546-4C8E-B2BF-D718E922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817C320-B474-4FF5-AA51-041DF630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1460750-163B-4B78-9BCB-1E9C9299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DDFEDD3-F30B-4BAF-B4C8-55A4916B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97AA374-C784-422D-BD2C-8DCB7C98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9933548-4249-4F63-A66D-BBF66ACF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F875902-FAB0-4E9A-94E0-A619BCE0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940139F-6088-4C33-8FF1-56AFCCC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C5D983F-F4D1-4D19-9696-8987ED1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ACA9488-1DF5-49D2-A856-06889C7A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726BDEB-4CE6-44BA-AA35-942D993C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4745608-BCA4-451D-8C53-1BAD86DC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C8EFA9C-5AB9-4075-AC2F-F0943366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8120AEC4-B943-4729-BA86-AB36AC55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EBB5E05-C796-48D8-B99D-7F04A1C3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2F4A4E5-9587-4A2D-8CFB-D1D1F9AE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D731D55-A0DC-4049-9D24-98A3E649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DD93834-8256-48D4-B778-5C90D8E9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51D2831-C0DB-4081-A7FE-C28E3C84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5871E95-D22D-4465-8066-6FFFAE94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C955C90-7CEE-47B5-AA35-1E34FBC4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80EE82F-2601-4348-AA2B-16274700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14662D7-8A36-4364-A619-968D84E1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36A9DCD-C8D1-4F77-B21B-482BF24A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1D631A3-AA23-497A-9114-A6FB7508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9345ACA-30F5-4464-9517-C5A20CEA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853B560-2008-4ECF-8FF0-FDB2FE3C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BB8DB8E-D88E-42DD-9BE8-1056B050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75AA4AA-EEA3-4FFF-A09C-CC6D0DDF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487122D-2888-4BF2-8B30-22BAE126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254C13C-C98D-42B0-97D9-E6A4029B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E1AC0D5-F2B3-4BA0-BCE5-6837E00B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7298C20-CCB1-461B-836C-F020CA53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A454DB7-314F-4A65-A83D-046021E9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02093CA-B284-42F2-AAA1-7C5EA346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F03CD1F-8E7B-4C24-9177-8BCF0271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DBC86E1-AB93-45B8-B2DB-17F4607D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47C25B8-1BFE-41EA-9C42-DB5029E4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5219350-ADAA-43CE-B0BC-21FC0305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9E388AB-F2CF-4C51-8A51-3CE979B5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52950A4-763A-40AC-8A2B-057F9442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B4953C2-707B-4ACB-A18E-5AAE6D22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1EBD9F8-EA1C-4BCB-AD37-624BA8F9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0429E88-60D2-43C1-A4F1-C9F15810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7B20FE9-0904-43FF-8AA8-001AF74D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A798CDF-C3A6-466B-A4CD-E8E2198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76C3CF7-E116-432E-9BDC-49107319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7F3915E-7E35-49F4-9A3E-0101ED47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DB1FA5F-CF10-48F7-9BB5-FC80558B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DCC4441-9E97-41CB-9294-E5CAC458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6EF6021-3669-4C4B-95BB-DAB66AC7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E2EBAF5-1094-4081-86A6-4C4569EB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B801E0D-A5B3-4E2C-BE1B-631C0055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9F76535-8486-46D9-974E-94C42A87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F18A6AE-39F9-4388-989F-82647CBB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BCC7921-64E9-4E69-A590-6CCE7A82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5101454-63CD-490A-8991-9A4CB73D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136862F-5FA7-44C2-81F6-A7EE71E8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DD3B652-BCEC-493F-B636-D98B954B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4D524C0-5A11-46BA-B77A-2C7237BA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C17EA4B-97E5-482C-B623-DD20ABC2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AFE1B8D0-760D-4901-9E2B-4C2F654E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D535B6F-10AE-4791-9ED5-1AB854C0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E85EDE6-D646-4C63-BD17-A51504A3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DE9CBC2-7536-4E07-B201-C8B8C94A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5B93935-4BB4-4564-8568-0CA23716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74D36F6-8484-4914-91A1-BDE8CA2E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76003FB-654D-4FEC-909F-F3706588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27CB407-A9A7-42C6-896C-6303B9B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49B8C80-702B-4D2A-97A0-223C763D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B3251DE-636A-4301-95FD-EB2B248F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086467C-21C8-4B2D-B686-30FD3E3B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A33A5DD-A733-400C-AB35-FC472725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F134078-FDD4-45FE-B1F1-517BD4CF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FFD3BD5-860E-4067-8A2D-54F1FA7B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FEEDD111-35BA-4CC6-99E1-B0AAB917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C27DB10-872E-4D4D-970A-34108457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9AEBC43-8DB5-489F-AFAC-F89A1B02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9743D1F-2A46-4095-B009-0C9DEA1E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365EAC6-CF34-46E8-B70D-8B292DD3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E9614FE-31B2-4077-8444-798CFB32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25C9852-F740-414B-A366-4D201D53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A836CE7-296B-410E-8F23-573A6029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64FA6CC-0E50-4524-9282-CD6B8DEC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0C82F77-6D80-470A-BFD4-764F1188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07F7197-632D-4723-9745-2CD3C7C7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5455875-08A9-424C-A4B3-8A493011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4E5892C-C04A-4962-91B8-26B0D2EF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98EE4F6-2C21-4BE3-AC9D-C08A30D9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8641212-E338-43CA-A942-6CD37904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2543944-CD4A-4473-88BD-5B4691A5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FD6308E-D43D-4DD6-938D-B8E1E7AC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DDAEDF7-EA77-4093-A1CA-486C0DBC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283A400-56A8-4590-ACF7-9B736A1A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B75AD12-8FE2-48E6-993B-1FB8900F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8FF0E6C-B950-4CF3-A33D-EFE61B56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552034A-F6ED-4A6E-9F0E-487110B3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674EC0E-8BF2-4843-B6E0-409E9FBB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8C0401D-E654-4A5B-8657-DA248276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09FE25F-A725-4AFB-978C-6F72DC7D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19485B3-35DD-4E5B-8599-DEFEF498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D169A8B0-2C17-4D05-BA66-59A058D5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DA56F1B-DC09-4C59-8F99-335B38F1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F55A719-458A-4098-8D02-F6B365B9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71DD2FC-02FF-48C1-A32A-EB2F1103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EBB00F7-9CA6-432C-9BEF-AA9E456A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8F536BC-29A9-48DF-93A0-AD3B7BEA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CB72B82-992B-4CE1-8007-ECA70D9D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C20C99E-021F-4197-B5A1-49DCED13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FBE67FB-C62A-46B5-A1FA-47F53F12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4483897-DC2F-4EFD-9D65-EDBFE105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37E0D2B-0328-4FED-8EE0-CE50B2A3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F4F02FC-7A41-4B95-96B0-2C5405C7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6847FB6-6321-4B85-B63A-D5A50253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508BA0F-16AD-4F95-8352-8D206970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A1D61E26-0636-4053-A271-83AD5C2B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B5D925A-D222-47BF-863F-D289D3AF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EB402F9B-B91F-4769-B6FA-E9DD132B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B69ABD6-D976-4717-8A09-1540056A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9160B62-5AD1-4F6E-9DD9-CB5A58BB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C0CF0D5-42FF-4DF0-9C5B-EE8ADCE8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6B2D2F1-E90F-46F4-AE9C-FBFA42F9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66A9CC4-62B9-4435-A79B-F469B058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F0076EF-609E-4612-B6DA-3CC9DF38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3763D10-B4D5-489E-9AC2-39EB7901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E4B1813-CAA1-4809-8EC2-0D3F4E8B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3DF65BA-73AA-49C7-8F4E-78225439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A84A6FB-EF09-483A-B30B-EA582CEA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6FA46F6-CAD7-4D02-B09C-A8B2CB50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A082FF3-2F68-43FE-933A-B80C5ED1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C6255AF-FBE2-4269-B2DF-547D211C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C6EA5CF-DE2A-428A-A6CB-94DBFCF7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76F4AA0-2889-411D-8344-DD217078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DAD8A85-1A33-46C1-BEED-A7865A35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4D0ADA1-E69A-4E10-B2BC-EDC1409F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FB9E6B8-1A65-4003-A364-801311B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1F717FF-C1DB-4342-A65D-A1A28DA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95B234C-D73B-4AD7-BC9C-80B0BE0D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71E43D8-5081-4B87-A095-60FE41CF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B0D664B-EE85-461B-B2EC-6949B5DC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3F3C5DB-F21F-46A3-AD2C-0A6261B7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1543F1A7-2078-4CC9-8BE8-A2EC7A0F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57EA939-3BDD-413F-B141-978D79A1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FD209F4A-5789-43E7-A0F5-A85F7992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DD4F1818-D8DD-468D-90B0-93627BA6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6C85BA6-F712-4444-9E5E-69559DF1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0C90860-9A66-4B87-B510-083AA26F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9FDB0D2B-61E1-4C75-8004-44CC943E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93D489D-01E4-4A7C-8766-30A884B7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CD08B0A1-E0A9-48F5-A48B-EF753A3E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206121E-100A-41EE-9C72-D92B0D94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0E43C44A-0DED-4ADA-9DFB-71266A8D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D47E39E-E64B-4931-A5CE-7940A1FC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5C504F2-DAFF-41C8-8E98-2923868A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ACE9F90-E06D-4A81-9A4A-16C1D0A3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73DE421-5C0B-4C83-8F95-B7A837D9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2BDC6E3-A921-4B26-9BF6-7DAFF8F3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2408F637-F40C-4B1C-9351-D3CACE1E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B8E4AD1-ABE6-4921-86B0-38ECBF51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BF3E81D-BD19-43B8-B5E3-F7F687A3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25C1A56-5A76-4708-9818-9F8896BE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BB14E34-7795-4DDD-A7BD-BF3DDDAB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AD585BF-5D40-42C5-B6B8-4A918D8D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726C33C-5153-4968-ABB0-EF566ADC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2CBFFB0-1EA3-406F-B1B8-EA9932E8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2902A02-4FBF-47C6-BF77-5E49E54A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3821914-5BA4-42C9-946E-A7C3F205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C54AD98-5EAF-4A1B-8EB2-0FE5E5C2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D502112-A05A-49C1-9872-D8552428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A3008A4-E713-4B2F-AFC8-0928553B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25AEE81-65BE-4746-9788-ED89302A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0C20CFB-3243-4E9A-8429-A84BAA6B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11AE5B7-5165-4F18-BFBD-FD2962E1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6E99FC6-318D-4CFE-AA66-F79F8F6E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E840D20-BC1D-43DD-B7A4-6EC7C404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7A7CCA9-0F0D-4669-8CB2-642BF332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0F35BE4-D34B-4990-9B0A-7B500AE2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4392B232-6FA1-479E-B233-C83AE0DC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CE3F46C-4D95-4FCC-9F96-50898058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2FF54DD-EAC3-43A1-B80B-5FFF1A25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0D3DB1B-6F6B-4A24-9070-09510F9C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AB0FC5C-9037-4CEC-94ED-2C853CFF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49F6026-1885-4FE2-ADDB-1371D855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BF96FFB-0A71-4A50-ADCA-2474C145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53872E6-887B-4A85-BA66-DC952079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1BBF46F-25DA-4355-A1C5-4CF90BC1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E37653F-F316-49B4-985C-6EF5E90F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4979302-0753-4A06-9027-9FE06FA9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2301305-F3A9-410F-B8E2-1AB6C5E7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2344CC5-4924-43E1-8CE0-6B17199C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F2228A7-A75D-4E0F-BBFE-9F3E764A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E4A8BE0-B65E-4255-869A-D97B4DE7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847887F-63EC-4C88-A4AC-76DB7F6C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97E83A9-49E5-42B7-B2E0-867EF21A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6EE475C-A079-435F-BCCA-2E81949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0B51869-0FAC-470E-B0D6-B118AB3F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5D319CE-3E40-4BE2-8A9C-480008D7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767401C9-5D14-49F5-8522-BB7EDC16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3F89ED7-D07A-4063-A395-BE8A52D7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30DC0DD3-ACCA-4686-BBB1-381A0B3E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23AF330-0B9A-4142-A678-13FC6298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10F73347-9A0A-4204-A815-DCFA53C4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8D769A2-95A6-4F1D-A3BF-A8C00D7E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E020F512-5003-406A-A203-64E68870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1115FF2A-7B26-4EDD-B718-AAD0ABAC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487D342-ED0C-4E39-B016-1A1C4F6F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4CB5693-2F2A-4A0F-A289-8A97A24F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74F3898-7D85-433F-AD8C-5BF4FDB9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39E20F8-A4F1-41BA-AF75-A60BEB77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CC1B7849-63E7-4273-9C15-0603C125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F349D3F-5913-40A7-94F4-428C4EC8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2F095EB-C704-4D5E-903E-3EF9DC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75DC3C4-9030-4BCF-BB7B-CB33A74E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43919BB-7F2D-4204-8D70-027C7C8F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165C04B-E585-41D7-827A-C145C7AC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C5AF09D-5CDE-4541-A4A4-4F77B7AE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1BF6B06-90CF-4C03-833A-3D17B043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F8E6AC2D-9387-4557-A91D-6A50FBF9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F61F0F2-95FD-4E8F-BD0E-8739D108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46793E0-BFE6-4F62-830B-B740739D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E201004-871E-4C9A-8163-B36AA49E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D7FA2DA-3F4A-4CA0-9FA6-7B7E1C75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E0DA69C-279D-4C33-8836-D6E4E409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A3252FD-EA68-4014-9CF5-DA1E29E2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19E5813-8DA5-40E5-B94E-350F5825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88ED21E-2A53-4688-ADA5-1AB6410B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5103D05-4B34-4CFA-B36D-D13FDC1D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C0E0047-6EAA-4B42-A7BF-73F65350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0C7472F-AE2B-44FF-A241-0AB05A96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28EC75B-FA9D-470E-82AA-CFF5830C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0BF20A0-BD27-4328-AA07-5449530D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10DAFE1-2392-4EA1-A533-79F62B66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9DEEF92-FFD9-4971-9C21-676D353D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DC94D72-62D0-40BF-B60D-B8931BCB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A92A30A-E55E-479E-9058-62364EDD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76AC8A9-C70B-4EEE-84B6-156C2A7B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BC21754-62B8-4D44-92C8-D40372E7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0D4D1C0-B181-474E-AFDE-C5F407A2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748BAC9-1BEB-49C8-B968-B5FA902C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80C9EF0-63B3-4FAD-BC41-BEC12C26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330F4E8-58FB-4761-8061-CD1FF543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A878BEB-925C-49F9-B3ED-3D9C9B9D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8074795-5B3C-4130-923B-DFE4E818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D886D16-DC03-43D7-94F2-78AB0460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0EF4CEA-609B-400A-A5E8-2945A871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93D1CDE-C331-4940-B8AC-BE965B00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3D0AE9C-94F1-4725-9565-4494A658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0C87AD5-7EE4-4FE1-AE44-1C2EE31E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D7880FE-A254-4E75-9BB2-CBD0A025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FD1642F-0060-489E-BC7D-97F4E949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FC40838-4DD4-4730-B88A-19B97F5A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7D32C9C-0E90-4D5F-8349-B0272C03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D31A331-247F-4F1D-BC9D-C9D6F094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BC1E460-9C6B-4EDC-8124-130473F9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7F80DB8-5960-4C16-A386-ED1664BC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7126A92-2DEB-4E50-9AA0-5A53F345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EED3C45-CDFA-48C5-8764-B348BD5A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5B4ABB4C-F14E-4967-8B12-86592EAB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9ED6CEC-DC31-4305-BC8F-3918EF88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09FE4ACF-CFDB-4EA3-A2EE-285481B8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0631FEF-6ACF-4A56-9628-E3E13521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FD5E032F-B358-4C68-B46B-6E68ECCD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FFCE-CD50-45C0-A080-A9EB21B89863}">
  <dimension ref="A1:V55"/>
  <sheetViews>
    <sheetView showGridLines="0" tabSelected="1" workbookViewId="0">
      <selection activeCell="P33" sqref="P33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38471.43</v>
      </c>
      <c r="C8" s="27">
        <v>15446.755000000001</v>
      </c>
      <c r="D8" s="26">
        <v>56531.665000000001</v>
      </c>
      <c r="E8" s="27">
        <v>7893.0169999999998</v>
      </c>
      <c r="F8" s="28">
        <v>60649.340000000004</v>
      </c>
      <c r="G8" s="29">
        <v>13032.651000000002</v>
      </c>
      <c r="H8" s="28">
        <v>43523.709000000003</v>
      </c>
      <c r="I8" s="29">
        <v>18456.150000000001</v>
      </c>
      <c r="J8" s="28">
        <f t="shared" ref="J8:K23" si="0">+((H8*100/F8)-100)</f>
        <v>-28.237126735426969</v>
      </c>
      <c r="K8" s="30">
        <f t="shared" si="0"/>
        <v>41.614702948770741</v>
      </c>
      <c r="L8" s="28">
        <f t="shared" ref="L8:M23" si="1">+((H8*100/B8)-100)</f>
        <v>13.132547971312746</v>
      </c>
      <c r="M8" s="31">
        <f t="shared" si="1"/>
        <v>19.482376719252699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3411.884</v>
      </c>
      <c r="C9" s="36">
        <v>403.98</v>
      </c>
      <c r="D9" s="35">
        <v>814.99800000000005</v>
      </c>
      <c r="E9" s="36">
        <v>1727.85</v>
      </c>
      <c r="F9" s="37">
        <v>744.90100000000007</v>
      </c>
      <c r="G9" s="38">
        <v>0</v>
      </c>
      <c r="H9" s="37">
        <v>1159.269</v>
      </c>
      <c r="I9" s="39">
        <v>54.94</v>
      </c>
      <c r="J9" s="40">
        <f>+((H9*100/F9)-100)</f>
        <v>55.627257850372047</v>
      </c>
      <c r="K9" s="41" t="s">
        <v>13</v>
      </c>
      <c r="L9" s="40">
        <f>+((H9*100/B9)-100)</f>
        <v>-66.022613898948492</v>
      </c>
      <c r="M9" s="42">
        <f>+((I9*100/C9)-100)</f>
        <v>-86.400316847368686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15508.177</v>
      </c>
      <c r="C10" s="48">
        <v>9510.8630000000012</v>
      </c>
      <c r="D10" s="47">
        <v>7758.1549999999997</v>
      </c>
      <c r="E10" s="48">
        <v>719.99299999999994</v>
      </c>
      <c r="F10" s="49">
        <v>7979.2749999999996</v>
      </c>
      <c r="G10" s="38">
        <v>154.12800000000001</v>
      </c>
      <c r="H10" s="49">
        <v>10132.9</v>
      </c>
      <c r="I10" s="50">
        <v>1288.8699999999999</v>
      </c>
      <c r="J10" s="40">
        <f>+((H10*100/F10)-100)</f>
        <v>26.990234075150937</v>
      </c>
      <c r="K10" s="41">
        <f t="shared" si="0"/>
        <v>736.23352019100992</v>
      </c>
      <c r="L10" s="40">
        <f t="shared" si="1"/>
        <v>-34.660921138570956</v>
      </c>
      <c r="M10" s="42">
        <f t="shared" si="1"/>
        <v>-86.448443216982525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6765.9320000000007</v>
      </c>
      <c r="C11" s="48">
        <v>3188.1570000000002</v>
      </c>
      <c r="D11" s="47">
        <v>30370.077999999998</v>
      </c>
      <c r="E11" s="48">
        <v>5016.8220000000001</v>
      </c>
      <c r="F11" s="49">
        <v>35700.012999999999</v>
      </c>
      <c r="G11" s="38">
        <v>11754.694000000001</v>
      </c>
      <c r="H11" s="49">
        <v>22117.037</v>
      </c>
      <c r="I11" s="50">
        <v>11187.717000000001</v>
      </c>
      <c r="J11" s="53">
        <f t="shared" si="0"/>
        <v>-38.047537965882526</v>
      </c>
      <c r="K11" s="54">
        <f t="shared" si="0"/>
        <v>-4.8234092695224717</v>
      </c>
      <c r="L11" s="55">
        <f t="shared" si="1"/>
        <v>226.88825427154751</v>
      </c>
      <c r="M11" s="56">
        <f t="shared" si="1"/>
        <v>250.91487025262552</v>
      </c>
      <c r="O11" s="14"/>
      <c r="P11" s="51"/>
      <c r="Q11" s="51"/>
    </row>
    <row r="12" spans="1:22" x14ac:dyDescent="0.25">
      <c r="A12" s="52" t="s">
        <v>16</v>
      </c>
      <c r="B12" s="47">
        <v>2477.9389999999999</v>
      </c>
      <c r="C12" s="48">
        <v>392.065</v>
      </c>
      <c r="D12" s="47">
        <v>9702.1420000000016</v>
      </c>
      <c r="E12" s="48">
        <v>378.32</v>
      </c>
      <c r="F12" s="49">
        <v>9695.6680000000015</v>
      </c>
      <c r="G12" s="38">
        <v>964.08499999999992</v>
      </c>
      <c r="H12" s="49">
        <v>5935.5259999999998</v>
      </c>
      <c r="I12" s="50">
        <v>4348.7739999999994</v>
      </c>
      <c r="J12" s="53">
        <f t="shared" si="0"/>
        <v>-38.781670329470863</v>
      </c>
      <c r="K12" s="54">
        <f t="shared" si="0"/>
        <v>351.07786139188971</v>
      </c>
      <c r="L12" s="55">
        <f t="shared" si="1"/>
        <v>139.53479080800616</v>
      </c>
      <c r="M12" s="56">
        <f t="shared" si="1"/>
        <v>1009.1971994439696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10307.498</v>
      </c>
      <c r="C13" s="48">
        <v>1951.69</v>
      </c>
      <c r="D13" s="47">
        <v>7886.2920000000004</v>
      </c>
      <c r="E13" s="48">
        <v>50.031999999999996</v>
      </c>
      <c r="F13" s="49">
        <v>6529.4829999999993</v>
      </c>
      <c r="G13" s="38">
        <v>159.744</v>
      </c>
      <c r="H13" s="49">
        <v>4178.9769999999999</v>
      </c>
      <c r="I13" s="50">
        <v>1575.8490000000002</v>
      </c>
      <c r="J13" s="36">
        <f t="shared" si="0"/>
        <v>-35.998347801809103</v>
      </c>
      <c r="K13" s="58">
        <f t="shared" si="0"/>
        <v>886.48399939903857</v>
      </c>
      <c r="L13" s="36">
        <f t="shared" si="1"/>
        <v>-59.456921553610776</v>
      </c>
      <c r="M13" s="59">
        <f t="shared" si="1"/>
        <v>-19.257207855755766</v>
      </c>
      <c r="N13" s="32"/>
    </row>
    <row r="14" spans="1:22" s="33" customFormat="1" x14ac:dyDescent="0.25">
      <c r="A14" s="60" t="s">
        <v>18</v>
      </c>
      <c r="B14" s="61">
        <v>286.10399999999998</v>
      </c>
      <c r="C14" s="62">
        <v>58.91</v>
      </c>
      <c r="D14" s="61">
        <v>849.65099999999995</v>
      </c>
      <c r="E14" s="62">
        <v>0</v>
      </c>
      <c r="F14" s="61">
        <v>207.006</v>
      </c>
      <c r="G14" s="62">
        <v>0</v>
      </c>
      <c r="H14" s="63">
        <v>1101.0340000000001</v>
      </c>
      <c r="I14" s="39">
        <v>717.10199999999998</v>
      </c>
      <c r="J14" s="64">
        <f t="shared" si="0"/>
        <v>431.8850661333488</v>
      </c>
      <c r="K14" s="65" t="s">
        <v>13</v>
      </c>
      <c r="L14" s="64">
        <f t="shared" si="1"/>
        <v>284.83698235606636</v>
      </c>
      <c r="M14" s="66">
        <f t="shared" si="1"/>
        <v>1117.2839925309795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75.947999999999993</v>
      </c>
      <c r="C15" s="69">
        <v>0</v>
      </c>
      <c r="D15" s="68">
        <v>695.37699999999995</v>
      </c>
      <c r="E15" s="70">
        <v>0</v>
      </c>
      <c r="F15" s="68">
        <v>67.591999999999999</v>
      </c>
      <c r="G15" s="69">
        <v>0</v>
      </c>
      <c r="H15" s="71">
        <v>1017.458</v>
      </c>
      <c r="I15" s="39">
        <v>693.78</v>
      </c>
      <c r="J15" s="40">
        <f t="shared" si="0"/>
        <v>1405.2935258610487</v>
      </c>
      <c r="K15" s="41" t="s">
        <v>13</v>
      </c>
      <c r="L15" s="72">
        <f t="shared" si="1"/>
        <v>1239.6771475219889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210.15600000000001</v>
      </c>
      <c r="C16" s="74">
        <v>58.91</v>
      </c>
      <c r="D16" s="73">
        <v>154.274</v>
      </c>
      <c r="E16" s="75">
        <v>0</v>
      </c>
      <c r="F16" s="73">
        <v>139.41399999999999</v>
      </c>
      <c r="G16" s="74">
        <v>0</v>
      </c>
      <c r="H16" s="76">
        <v>83.575999999999993</v>
      </c>
      <c r="I16" s="77">
        <v>23.321999999999999</v>
      </c>
      <c r="J16" s="36">
        <f t="shared" si="0"/>
        <v>-40.051931656792007</v>
      </c>
      <c r="K16" s="58" t="s">
        <v>13</v>
      </c>
      <c r="L16" s="36">
        <f t="shared" si="1"/>
        <v>-60.231447115476129</v>
      </c>
      <c r="M16" s="59">
        <f t="shared" si="1"/>
        <v>-60.410796129689359</v>
      </c>
      <c r="O16" s="14"/>
      <c r="P16" s="51"/>
      <c r="Q16" s="51"/>
    </row>
    <row r="17" spans="1:19" s="33" customFormat="1" x14ac:dyDescent="0.25">
      <c r="A17" s="60" t="s">
        <v>19</v>
      </c>
      <c r="B17" s="26">
        <v>3649.9139999999998</v>
      </c>
      <c r="C17" s="27">
        <v>2607.77</v>
      </c>
      <c r="D17" s="26">
        <v>3465.1790000000001</v>
      </c>
      <c r="E17" s="27">
        <v>2333.846</v>
      </c>
      <c r="F17" s="26">
        <v>3020.9030000000002</v>
      </c>
      <c r="G17" s="78">
        <v>2962.8420000000001</v>
      </c>
      <c r="H17" s="28">
        <v>2848.8559999999998</v>
      </c>
      <c r="I17" s="39">
        <v>2033.0260000000001</v>
      </c>
      <c r="J17" s="64">
        <f t="shared" si="0"/>
        <v>-5.69521762201569</v>
      </c>
      <c r="K17" s="65">
        <f t="shared" si="0"/>
        <v>-31.382571193468976</v>
      </c>
      <c r="L17" s="64">
        <f t="shared" si="1"/>
        <v>-21.947311635287846</v>
      </c>
      <c r="M17" s="66">
        <f t="shared" si="1"/>
        <v>-22.039673744233582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408.529</v>
      </c>
      <c r="C18" s="36">
        <v>0</v>
      </c>
      <c r="D18" s="35">
        <v>444.32000000000005</v>
      </c>
      <c r="E18" s="36">
        <v>0</v>
      </c>
      <c r="F18" s="35">
        <v>548.49199999999996</v>
      </c>
      <c r="G18" s="79">
        <v>0</v>
      </c>
      <c r="H18" s="37">
        <v>107.486</v>
      </c>
      <c r="I18" s="39">
        <v>0</v>
      </c>
      <c r="J18" s="40">
        <f t="shared" si="0"/>
        <v>-80.403360486570449</v>
      </c>
      <c r="K18" s="41" t="s">
        <v>13</v>
      </c>
      <c r="L18" s="40">
        <f t="shared" si="1"/>
        <v>-73.689505518580077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1536.982</v>
      </c>
      <c r="C19" s="80">
        <v>1703.27</v>
      </c>
      <c r="D19" s="47">
        <v>2270.6040000000003</v>
      </c>
      <c r="E19" s="48">
        <v>854.08600000000001</v>
      </c>
      <c r="F19" s="47">
        <v>1969.7890000000002</v>
      </c>
      <c r="G19" s="80">
        <v>103.182</v>
      </c>
      <c r="H19" s="49">
        <v>1662.4349999999999</v>
      </c>
      <c r="I19" s="50">
        <v>35.6</v>
      </c>
      <c r="J19" s="53">
        <f t="shared" si="0"/>
        <v>-15.60339711512249</v>
      </c>
      <c r="K19" s="54">
        <f t="shared" si="0"/>
        <v>-65.497858153553921</v>
      </c>
      <c r="L19" s="55">
        <f t="shared" si="1"/>
        <v>8.1622946787925912</v>
      </c>
      <c r="M19" s="56">
        <f t="shared" si="1"/>
        <v>-97.909902716539364</v>
      </c>
      <c r="O19" s="14"/>
      <c r="P19" s="51"/>
      <c r="Q19" s="51"/>
    </row>
    <row r="20" spans="1:19" x14ac:dyDescent="0.25">
      <c r="A20" s="57" t="s">
        <v>20</v>
      </c>
      <c r="B20" s="73">
        <v>1704.403</v>
      </c>
      <c r="C20" s="75">
        <v>904.5</v>
      </c>
      <c r="D20" s="47">
        <v>750.255</v>
      </c>
      <c r="E20" s="48">
        <v>1479.76</v>
      </c>
      <c r="F20" s="47">
        <v>502.62200000000001</v>
      </c>
      <c r="G20" s="80">
        <v>2859.66</v>
      </c>
      <c r="H20" s="49">
        <v>1078.9349999999999</v>
      </c>
      <c r="I20" s="81">
        <v>1997.4259999999999</v>
      </c>
      <c r="J20" s="82">
        <f t="shared" si="0"/>
        <v>114.66131605858877</v>
      </c>
      <c r="K20" s="83">
        <f t="shared" si="0"/>
        <v>-30.151626417126508</v>
      </c>
      <c r="L20" s="84">
        <f t="shared" si="1"/>
        <v>-36.697189573123261</v>
      </c>
      <c r="M20" s="85">
        <f t="shared" si="1"/>
        <v>120.83206191265893</v>
      </c>
      <c r="O20" s="14"/>
      <c r="P20" s="51"/>
      <c r="Q20" s="51"/>
    </row>
    <row r="21" spans="1:19" x14ac:dyDescent="0.25">
      <c r="A21" s="86" t="s">
        <v>21</v>
      </c>
      <c r="B21" s="35">
        <v>347.012</v>
      </c>
      <c r="C21" s="36">
        <v>113.9</v>
      </c>
      <c r="D21" s="68">
        <v>277.94900000000001</v>
      </c>
      <c r="E21" s="70">
        <v>2996.18</v>
      </c>
      <c r="F21" s="68">
        <v>689.803</v>
      </c>
      <c r="G21" s="69">
        <v>6</v>
      </c>
      <c r="H21" s="71">
        <v>1164.982</v>
      </c>
      <c r="I21" s="39">
        <v>0</v>
      </c>
      <c r="J21" s="87">
        <f t="shared" si="0"/>
        <v>68.88618924533526</v>
      </c>
      <c r="K21" s="41" t="s">
        <v>13</v>
      </c>
      <c r="L21" s="88">
        <f t="shared" si="1"/>
        <v>235.71807315020806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606.67700000000002</v>
      </c>
      <c r="C22" s="80">
        <v>238.15100000000001</v>
      </c>
      <c r="D22" s="47">
        <v>1555.6320000000001</v>
      </c>
      <c r="E22" s="48">
        <v>461.404</v>
      </c>
      <c r="F22" s="47">
        <v>1915.0609999999999</v>
      </c>
      <c r="G22" s="80">
        <v>66.540000000000006</v>
      </c>
      <c r="H22" s="49">
        <v>290.30700000000002</v>
      </c>
      <c r="I22" s="50">
        <v>62</v>
      </c>
      <c r="J22" s="89">
        <f>+((H22*100/F22)-100)</f>
        <v>-84.840848411617173</v>
      </c>
      <c r="K22" s="54">
        <f t="shared" si="0"/>
        <v>-6.8229636308987125</v>
      </c>
      <c r="L22" s="90">
        <f t="shared" si="1"/>
        <v>-52.14801286351716</v>
      </c>
      <c r="M22" s="56">
        <f t="shared" si="1"/>
        <v>-73.966097140049797</v>
      </c>
      <c r="O22" s="14"/>
      <c r="P22" s="51"/>
      <c r="Q22" s="51"/>
    </row>
    <row r="23" spans="1:19" x14ac:dyDescent="0.25">
      <c r="A23" s="52" t="s">
        <v>23</v>
      </c>
      <c r="B23" s="47">
        <v>872.72699999999998</v>
      </c>
      <c r="C23" s="80">
        <v>202.34</v>
      </c>
      <c r="D23" s="47">
        <v>1234.395</v>
      </c>
      <c r="E23" s="48">
        <v>1.36</v>
      </c>
      <c r="F23" s="47">
        <v>765.83600000000001</v>
      </c>
      <c r="G23" s="80">
        <v>104.84</v>
      </c>
      <c r="H23" s="49">
        <v>434.77</v>
      </c>
      <c r="I23" s="50">
        <v>1134.018</v>
      </c>
      <c r="J23" s="89">
        <f t="shared" si="0"/>
        <v>-43.229359810716659</v>
      </c>
      <c r="K23" s="54">
        <f t="shared" si="0"/>
        <v>981.66539488744752</v>
      </c>
      <c r="L23" s="90">
        <f t="shared" si="1"/>
        <v>-50.182588598725602</v>
      </c>
      <c r="M23" s="56">
        <f t="shared" si="1"/>
        <v>460.45171493525754</v>
      </c>
      <c r="O23" s="14"/>
      <c r="P23" s="51"/>
      <c r="Q23" s="51"/>
    </row>
    <row r="24" spans="1:19" x14ac:dyDescent="0.25">
      <c r="A24" s="52" t="s">
        <v>24</v>
      </c>
      <c r="B24" s="47">
        <v>2150.1790000000001</v>
      </c>
      <c r="C24" s="80">
        <v>463.34100000000001</v>
      </c>
      <c r="D24" s="47">
        <v>590.53300000000002</v>
      </c>
      <c r="E24" s="48">
        <v>433.44</v>
      </c>
      <c r="F24" s="47">
        <v>1818.7840000000001</v>
      </c>
      <c r="G24" s="80">
        <v>338.58</v>
      </c>
      <c r="H24" s="49">
        <v>2773.3159999999998</v>
      </c>
      <c r="I24" s="50">
        <v>495.53</v>
      </c>
      <c r="J24" s="89">
        <f t="shared" ref="J24:K36" si="2">+((H24*100/F24)-100)</f>
        <v>52.481878002005715</v>
      </c>
      <c r="K24" s="54">
        <f t="shared" si="2"/>
        <v>46.355366530805128</v>
      </c>
      <c r="L24" s="90">
        <f t="shared" ref="L24:M36" si="3">+((H24*100/B24)-100)</f>
        <v>28.980703467013655</v>
      </c>
      <c r="M24" s="56">
        <f t="shared" si="3"/>
        <v>6.9471512341882118</v>
      </c>
      <c r="O24" s="14"/>
      <c r="P24" s="51"/>
      <c r="Q24" s="51"/>
    </row>
    <row r="25" spans="1:19" x14ac:dyDescent="0.25">
      <c r="A25" s="52" t="s">
        <v>25</v>
      </c>
      <c r="B25" s="47">
        <v>522.86199999999997</v>
      </c>
      <c r="C25" s="80">
        <v>1.86</v>
      </c>
      <c r="D25" s="47">
        <v>1173.885</v>
      </c>
      <c r="E25" s="48">
        <v>0</v>
      </c>
      <c r="F25" s="47">
        <v>599.76099999999997</v>
      </c>
      <c r="G25" s="80">
        <v>25.08</v>
      </c>
      <c r="H25" s="49">
        <v>620.36599999999999</v>
      </c>
      <c r="I25" s="50">
        <v>0</v>
      </c>
      <c r="J25" s="90">
        <f t="shared" si="2"/>
        <v>3.4355351548366855</v>
      </c>
      <c r="K25" s="54" t="s">
        <v>13</v>
      </c>
      <c r="L25" s="90">
        <f t="shared" si="3"/>
        <v>18.648132776908639</v>
      </c>
      <c r="M25" s="56" t="s">
        <v>13</v>
      </c>
      <c r="O25" s="14"/>
      <c r="P25" s="51"/>
      <c r="Q25" s="51"/>
    </row>
    <row r="26" spans="1:19" x14ac:dyDescent="0.25">
      <c r="A26" s="52" t="s">
        <v>26</v>
      </c>
      <c r="B26" s="47">
        <v>921.16800000000001</v>
      </c>
      <c r="C26" s="80">
        <v>3493.93</v>
      </c>
      <c r="D26" s="47">
        <v>5865.6310000000003</v>
      </c>
      <c r="E26" s="48">
        <v>52.9</v>
      </c>
      <c r="F26" s="47">
        <v>3660.038</v>
      </c>
      <c r="G26" s="80">
        <v>78.28</v>
      </c>
      <c r="H26" s="49">
        <v>1806.617</v>
      </c>
      <c r="I26" s="50">
        <v>547.14300000000003</v>
      </c>
      <c r="J26" s="90">
        <f t="shared" si="2"/>
        <v>-50.639392268604865</v>
      </c>
      <c r="K26" s="54">
        <f t="shared" si="2"/>
        <v>598.95631067961165</v>
      </c>
      <c r="L26" s="90">
        <f t="shared" si="3"/>
        <v>96.122422837093751</v>
      </c>
      <c r="M26" s="56">
        <f t="shared" si="3"/>
        <v>-84.34018426242082</v>
      </c>
      <c r="O26" s="14"/>
      <c r="P26" s="51"/>
      <c r="Q26" s="51"/>
    </row>
    <row r="27" spans="1:19" x14ac:dyDescent="0.25">
      <c r="A27" s="52" t="s">
        <v>27</v>
      </c>
      <c r="B27" s="47">
        <v>5706.4319999999998</v>
      </c>
      <c r="C27" s="48">
        <v>2985.96</v>
      </c>
      <c r="D27" s="47">
        <v>8435.6389999999992</v>
      </c>
      <c r="E27" s="48">
        <v>11252.545</v>
      </c>
      <c r="F27" s="47">
        <v>7640.68</v>
      </c>
      <c r="G27" s="80">
        <v>6273.0280000000002</v>
      </c>
      <c r="H27" s="49">
        <v>3181.1849999999999</v>
      </c>
      <c r="I27" s="50">
        <v>3333.2</v>
      </c>
      <c r="J27" s="90">
        <f t="shared" si="2"/>
        <v>-58.365158598449355</v>
      </c>
      <c r="K27" s="54">
        <f t="shared" si="2"/>
        <v>-46.864576405525369</v>
      </c>
      <c r="L27" s="90">
        <f t="shared" si="3"/>
        <v>-44.252643332996868</v>
      </c>
      <c r="M27" s="56">
        <f t="shared" si="3"/>
        <v>11.629090811665264</v>
      </c>
      <c r="O27" s="14"/>
      <c r="P27" s="51"/>
      <c r="Q27" s="51"/>
    </row>
    <row r="28" spans="1:19" s="1" customFormat="1" x14ac:dyDescent="0.25">
      <c r="A28" s="91" t="s">
        <v>28</v>
      </c>
      <c r="B28" s="92">
        <v>53534.5</v>
      </c>
      <c r="C28" s="93">
        <v>25609.98</v>
      </c>
      <c r="D28" s="94">
        <v>79980.160000000003</v>
      </c>
      <c r="E28" s="95">
        <v>25424.918000000001</v>
      </c>
      <c r="F28" s="96">
        <v>80967.210000000006</v>
      </c>
      <c r="G28" s="96">
        <v>21823.819000000003</v>
      </c>
      <c r="H28" s="96">
        <v>57745.142000000007</v>
      </c>
      <c r="I28" s="96">
        <v>26778.168999999998</v>
      </c>
      <c r="J28" s="96">
        <f>+((H28*100/F28)-100)</f>
        <v>-28.680830178043678</v>
      </c>
      <c r="K28" s="96">
        <f>+((I28*100/G28)-100)</f>
        <v>22.70157207590475</v>
      </c>
      <c r="L28" s="96">
        <f>+((H28*100/B28)-100)</f>
        <v>7.8652868710831569</v>
      </c>
      <c r="M28" s="94">
        <f>+((I28*100/C28)-100)</f>
        <v>4.5614600245685466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2022-10-26T12:06:13Z</dcterms:created>
  <dcterms:modified xsi:type="dcterms:W3CDTF">2022-10-26T12:06:49Z</dcterms:modified>
</cp:coreProperties>
</file>