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575DBB59-FC8E-47DE-ABDF-8D1B7553F5D6}" xr6:coauthVersionLast="47" xr6:coauthVersionMax="47" xr10:uidLastSave="{00000000-0000-0000-0000-000000000000}"/>
  <bookViews>
    <workbookView xWindow="-120" yWindow="-120" windowWidth="29040" windowHeight="17640" xr2:uid="{300FA895-8E1F-4AC0-B289-10CCFBE0BC97}"/>
  </bookViews>
  <sheets>
    <sheet name="42_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J25" i="1"/>
  <c r="M24" i="1"/>
  <c r="L24" i="1"/>
  <c r="K24" i="1"/>
  <c r="J24" i="1"/>
  <c r="M23" i="1"/>
  <c r="L23" i="1"/>
  <c r="K23" i="1"/>
  <c r="J23" i="1"/>
  <c r="L22" i="1"/>
  <c r="J22" i="1"/>
  <c r="L21" i="1"/>
  <c r="K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5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<sst xmlns="http://schemas.openxmlformats.org/spreadsheetml/2006/main" count="62" uniqueCount="34">
  <si>
    <t xml:space="preserve">Grūdų  ir aliejinių augalų sėklų  supirkimo kiekių suvestinė ataskaita (2022 m. 42– 44 sav.) pagal GS-1*, t </t>
  </si>
  <si>
    <t xml:space="preserve">                      Data
Grūdai</t>
  </si>
  <si>
    <t>Pokytis, %</t>
  </si>
  <si>
    <t>44  sav.  (11 01–07 )</t>
  </si>
  <si>
    <t>42  sav.  (10 17– 23)</t>
  </si>
  <si>
    <t>43  sav.  (10 24– 30)</t>
  </si>
  <si>
    <t>44  sav.  (10 31– 11 06)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</si>
  <si>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</si>
  <si>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</si>
  <si>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</si>
  <si>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</si>
  <si>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</si>
  <si>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</si>
  <si>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</si>
  <si>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</si>
  <si>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</si>
  <si>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</si>
  <si>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</si>
  <si>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</si>
  <si>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</si>
  <si>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</si>
  <si>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</si>
  <si>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</si>
  <si>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</si>
  <si>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</si>
  <si>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</si>
  <si>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</si>
  <si>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</si>
  <si>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</si>
  <si>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</si>
  <si>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44 savaitę su   43 savaite</t>
  </si>
  <si>
    <t>*** lyginant 2022 m. 44 savaitę su 2021 m. 44 savaite</t>
  </si>
  <si>
    <t>Pastaba: grūdų bei aliejinių augalų sėklų 42 ir 43 savaičių supirkimo kiekiai patikslinti  2022-11-10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</si>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</sst>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C865EA9-A509-4ABD-A2C0-A1BC9E99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5A93A38-350B-43C2-B2D2-756518C5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8F6C4492-7F54-4CCB-9E41-5317F87C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45686C2-C4C1-4D26-AEFF-9E6D3492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EE4A74F-81AB-4742-ADCA-AD3C813E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2EC136B-3C8F-46A5-944B-F7D2559C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ED1E36E-20DF-4054-9C80-77F43108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43282B9-6870-43FF-B991-54B56089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689EE3D-D000-4C01-86CB-0D48C852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504CB84-47F4-4665-8F1A-7FA38625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B413013-16DC-4FA0-9D69-4D156A16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54DFEEB-036D-4F42-9D06-57766053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56D9B05-2D8C-4B51-BF9A-C87289BF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E61BA38-438E-4484-8028-427CA7C9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6193722-53B9-4996-A603-CEEE165A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F603F3E-172D-4577-BE5C-FF5A38E0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AE699C4-FA95-48A2-8B1D-5DC3E911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8F6BDFC-FABB-43B8-ADDF-290DC06C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267A2E9-DEAC-4176-8C8B-512DB6D4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A1EA3AC-9B6E-4564-A6E0-B9F9AE67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D8B39B1-C7BB-4326-B0DF-66745303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9EF9B09-E8AD-495C-A239-2CC584B4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E149E6F-33DC-4AFB-90C7-E96B7B85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0EBA6A41-9F31-4780-9CA1-3CD50CCD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4E8CD13-9A91-4AC6-98DB-CBCDAE29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EF311DB-74EF-4593-9B5E-873A5464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6DBD7D2-7BDE-4C47-A347-506C21EF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3F3A516-CF9E-4209-9D39-2EF7E148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D3F0DFA-B001-4075-B89F-0BAF8A83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0BDF0C5-CB93-4C46-8BC5-B8DB4E2E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90C7C62-06DF-4D79-B618-DB364D91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AC30A53-BA64-4079-8628-59C78C85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FA6DB6C8-16EB-403E-B450-B9A98DC4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89A4D9D-2B9D-4B21-A4A8-CA3110D9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632FF9B-3F12-49CD-8C09-6E866641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C1900750-1ED0-45B0-977A-616B09F6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3582F75-6B43-4492-A918-44FCB95F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E700622-EA32-49BF-9F09-1C484620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03E4FE5-F336-47C7-BC45-819FE780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330E173-2894-4AFA-9C70-FD60FC0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D852842-A4A0-427E-85BC-4E04C8E0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0EBB50D-5E31-4902-9EA5-DE2B3BC2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9B245CE-F9E0-453E-A762-A6D455B1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9C5B116-709D-4C8F-B7A2-3A9CC1CE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C4767F2-E665-45C4-A3AC-0655BFF9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A4C4323-88D1-4FB5-B1EC-D72D7833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2967D1B-0E72-46D5-BD4B-5A78CDFF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50B5133-92FB-43B9-AE7D-D9357E14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9B369F5-752C-4B2C-9113-27C70ADE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12A88E8-1322-4CA8-8C3C-60B0E7C5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9BC698A-6A84-4066-AC73-31CE0154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DBB71ED-11CB-43B2-BEA8-7B2F4EAB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700F5D7-E031-48D3-8350-163F7A86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A7D3476-3B30-4148-A6C5-6A5EC60A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88DB8EE-0534-4BF3-A04B-DE194618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13C93EB-7511-4971-8202-74EA4840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EBFD217-DB36-4DD0-B728-ACC1FA82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70F3567-0331-4670-A31F-CC7F69EA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80DE765-6691-46E9-83ED-61CF9102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C5E3C0F-204E-40BE-9042-2329C0D4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8DEF8A2-D37D-4A39-B4C2-36E7B4AD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B3702F0-A668-4626-80E5-7FB2E58C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C84DA0A-CA8D-4BCC-85C6-5BCDF50D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AD2CB93-3A18-4554-9583-1ACAD6FC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1AFD090-D7A1-4C86-8000-4E5CED21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3F787EF-E1A3-47BD-9BB2-97432CC8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BEF2B56-3BEC-44CA-A669-A986089D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4012710-92BF-4B7A-AB47-AFDE846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03298F4-078B-4199-A11B-FD553BC6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2BEFE7E1-B05F-4C74-8254-4BEA71CD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E1B292C-08C6-4B4B-B37F-A37E21C2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5328AB2-5C7B-4034-BABA-E2BE2EF1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583A861-BC29-4D0B-90DE-B296891A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DCDDB35-2830-4252-BF8F-7B605880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A49336D-6C2D-4FFF-AF9C-B3FE3404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CEB50C6B-F470-44B4-B161-FB1D6E72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722A6E5-B712-4358-9DDC-0FBCAE78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4DF1933-D31B-427E-AA58-935E9556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E9B29780-3810-439F-AD2F-D87F8B6E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0A7C2E62-F829-4B2C-BDDC-C30D1E6E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C3E4109-9400-4B51-8D6A-8AB30640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8F82154-DC75-4C01-BA8B-DDEA5689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195F1C2-48AF-4E7F-9D96-92A35002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204D314-23EC-4F03-81E7-13146E5C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230A30C-A11D-42A6-9DF5-286B5591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D1A726E-4C47-4475-93DD-133E1CD0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EF8EAEA-74EF-44A1-B318-E90864F0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040CE43-3754-41D5-B6F6-40330F16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04A3CF2-E5DE-45AE-B907-9BDA4298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8F1407F-92CE-454D-AD69-5B4F5DF9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488AB92-53F5-4C04-A844-7C13D93F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9AC353E-77FA-4867-A2E7-201109F4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DC30016-F044-4175-A638-6BAA5A2B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878078B-DF7B-45C6-88E2-6522D9BB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9C24B8B5-7143-4BB3-9791-153D6249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497D436-B7A6-49A4-8545-9281C315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A8E124D-29CB-4324-B440-9BB60C84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533721C-C266-4D55-8108-32667A06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22DF5C6-44E4-45C8-AEF2-82973111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997A565-91CB-4904-B3D5-05982A46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9473E66-2118-429A-B9EA-C12565C1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98F013D-889B-47B3-89BB-F47EE31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496B1B4-0A95-42D6-9514-BD04B425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21738B3-F300-4D4B-9E55-C2B6482D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9C4C9BF-D5FC-472B-A703-95BDBDDD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18D3540-C302-42C5-8FF3-F5F600C7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75C03EB-5525-4D54-AE68-D76BDC8E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AB86071-8591-4D7E-BC4A-58105797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40E5927-FF3E-4F4E-A53A-DE2B4761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1F33648D-2B5A-4053-A65E-8CF2D446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F01F9C5-2753-4FF5-B4E3-570B2EE6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4B50AB2-9C22-49AC-932C-6DF6451F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DE474CE-30A4-4B71-9BD3-571AC45C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6DC44F3-1A82-43DF-86A5-2642642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5730657-B778-4C97-8EB4-DA723FE3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8B44497-5A38-4F7B-A7BC-8B9180E6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5CCB8C1-CA80-4DB9-BD26-78FA1FED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90E792C0-8C52-4E4B-8A22-3294D23A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D4658C8-EF92-46B6-9D15-C052894B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80C524D-CEFE-4463-BF7D-CFCA2DB6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99EF822-D703-44AA-92A5-29584576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09CB6C7-8DA7-42D9-9043-D0A999BA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4D447961-0B1D-4282-A3FE-49E0CF4B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808CA38-024F-4B04-A440-CA3DD05C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2872DBF-4C73-45EF-9E34-180B1870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9769242-672D-428F-9F47-066DFDF1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8A5997B-E7FC-4ECF-990D-6737FC32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EEBA9D78-85BA-4687-87D3-9D2AA29B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8D28134-22DA-4F6A-AB9E-6746C29B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B42A8D4-9454-4003-B11C-2A25B0A4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916736F-4D7F-47E5-B176-9E61AB29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2F361C6-5B89-4752-90C2-AC7B2F44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C3BF5CA-D159-455D-9AD6-3244AADE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87793E08-469E-4AFA-AE25-DB11B80A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A8A09BB-FAE6-4118-AD2C-2834113C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05AF4126-A3DA-44CB-B8AF-626B0D4A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9EE9B64-F68F-4FE5-8417-0B4C3411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7775D2FC-F13E-449B-996F-F26F80A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128508F2-D2CB-4435-9D84-F7A56397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6F8C3A1-E534-43C2-B44F-2A0FCDE8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D5A836C-E652-4791-AE8E-DA5EA7E2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4135B607-307B-4C24-9253-00D71643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68E0643-CFA1-40CD-A699-3C48B394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2EFAB43-4BEC-4038-BB25-14A1A613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3E05A5F-6AC5-4565-AB09-4F809808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E01328D-72CA-4572-8A71-357A1D8B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A374D1B-72BA-477B-97BD-9EA56123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7A7DEC8-F423-447C-A039-42F2A9DE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4B1CDD1-10BE-4CA2-BC1D-7F4A0D0E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22EBC7EB-F15B-4B8B-A512-13D920A0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6B05DB9-82DB-4AC8-8215-47175D7D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BFDB182-C737-4ED2-805F-3F3C40AC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529916F-5545-4B03-8F81-1D3BF513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12C771AC-3274-4384-84CC-6C38EFFE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B59300B-8E5B-4FE7-9A35-D78BC920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F4523C4-5999-4B39-ADF2-048C06FA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7289A61-D938-4862-9BFE-D5EAC7DA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02B686A-0354-4777-842C-DED56948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91C8824-6F6B-45BB-B3B1-CE4866C3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CC20E0E-38C1-4E54-818F-270A1CC6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EE1ABEA4-3F2B-4557-A2B0-47617BE9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88457CBD-ABF1-410A-9711-C1D9AFEB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2257797-F601-407D-A193-5B43CD1A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BF8FD32-7AFE-411F-91B9-246523AC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5B8A575-607A-42AD-B402-DA97499A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D4A46EF-8F9A-4333-B838-85F34188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97A4CBE-2389-45F9-B82E-586A75F0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5D6E6F8-4F7E-43F6-B006-AA08A21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1F782D7-3D78-44D8-A338-12779DBD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70F8090-CCFA-4ED5-99DA-1B0EB78C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D528E28-F908-40E7-A4AB-35E07406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15CCF01-5E8E-4D31-BF1D-788F3D3E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E47F237-F03A-46CF-BD66-93A79443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89D3450-891B-48EB-8CDD-451A9262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5D8721F-FC93-43FE-A0DC-98DB377C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C2DBC45-97DE-4315-B8D9-05EA1870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FB91A76-BEEA-4F61-BDCA-2B20D708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63F49D0-E731-4A53-AD78-E96FAEC8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CF460DF-E2D2-4880-95F3-C1218CAC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D8671068-0000-426D-B3D6-3E1884C5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A959A4C-2743-4C23-B84E-F11B1B55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A1D4BC6C-5F67-42A5-AD0D-BD18D01B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5D6D1FD-DB61-45DA-B9E2-CE7D8711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44A7C2F8-4674-4118-A25F-07FD368A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BAB0F4DA-7EA6-4651-AB63-93BBCA4A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0EB9A0C-1CDE-418D-A7DD-D2053723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D759F77-B1B9-4354-8288-C144A86C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FEF6ACD-8B5F-4150-9700-AF6E0DE9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C1026A0-6A89-4953-A636-114D5383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0076CAAE-745A-4972-ACAD-9004B5B4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005F4626-A057-42C6-9218-2403C71C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3B1CE62-D4AA-4B9A-85B4-DA460AD6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DC67E4E-040A-4256-AB70-AB776741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A8EAD091-A4A1-490E-9C34-C472CC2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C6FAD37-84B0-40EF-8E16-0EC15CE9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6AF2084-49E9-4E8A-A5EF-05E2E6D9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67AB1D3-94A1-4C6C-9DAA-C20F13D9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9960C89-EB99-4E99-90FB-57F367F0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BD31E39-98DC-440B-8C26-CFD3E668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F364016-28E8-4411-BB6E-02573A70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0E249C2-7B3B-4C03-B701-1CF097BE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01AFA2CD-7A07-4382-96B0-AF0149C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0334317-936C-429E-81C6-1ABA3B5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14F5EDE-C833-46AB-A61D-A487558F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5C51998-68D1-4839-B3AF-498F3305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04EF9D2-AF76-43CD-B0B0-720838B9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6ADA17A-5DB2-4797-A1A6-86BC3D8D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7983A0A6-EA64-4050-86DC-29D9E4A1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F243015-B768-4952-A128-A5B52848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945F015-61CC-404F-9FFF-01907A71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1FBF33C-A1F7-4817-ACCE-7F68E554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C7C59F4-CD8C-4C3B-8298-6E925854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7F9A6BEA-5CF3-4133-BA16-0F67DB49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6C4B03F5-E420-4DA0-BB00-2F3E43CC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3970972-5015-4B2D-A7FA-22701BC8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307CD62-4FC6-41F2-9A40-DB990DD0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A22528B-6BE0-4B2A-9C44-75208B9B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86A0DC9-AE6C-43D3-B6D5-E703412C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661DB73-FFB2-4148-A0EC-A90C022A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766F562-66F2-427C-AEE6-B6E016AC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FB10908-960C-402B-9CAA-ACC25324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539C6481-8430-425A-AB6F-26439A6E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2210EA0-5707-4239-A074-70B70191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1D5B697-3BDD-4D3D-A9E3-4E57AD2E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5B0891D-1AD1-4EB2-AB5E-4B0AAC54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0FB6D0D-9F1D-409D-8901-17E7D100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7D55D9B-D849-4CC2-94BB-E8C1809B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E3F546A-527D-4B7E-B82D-D33E24DA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85181C5-9F6F-449C-88A0-2E8E1516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5579586-B1B4-46DB-B4D7-A9C87428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A6CF65DF-772D-4CB4-980C-F9D5F1DC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E4CD8CA5-A9D8-4762-B513-BD99F544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50599D4-5A0E-4291-8F53-50C42607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866D5A2A-CFE3-48C0-8C0C-48E22910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0C160AD-4EA0-4267-9B8E-A75DB27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6087B3F-E25F-4F7F-B28B-4F326E4E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0BE7F6C-719A-407F-ADFE-453B2388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F70E801-3B2C-4189-9D16-F97A9FD8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483FABF-951A-4EDB-B65A-F88AADA3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6CADED8-AF76-4E18-82B1-F84D95AD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3BBEAB1-D3DE-402A-9D5D-3270BCB3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BD1AA83C-2BBA-41A6-93C9-F74BA408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FB366DC-6F9F-4DCE-A14D-FB44E4B1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7754871-F3C2-48FD-B8EE-9D27D6BC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185456F-18BC-4A6B-B61B-0E691C9A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FD4D255-62DE-4E1D-8162-4498047E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699A069A-D69C-4410-A0BC-15710410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01357966-F41B-4F88-BC8B-BD62D35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EF01A4D-84AB-4707-A434-6942275B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0A7E6C5-F74A-4C4E-8D81-943DF457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D83D57C-AB1C-4606-ACE8-371C125E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80FF630F-874A-4946-B6BB-7EC32C78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B598AC1-4510-49A6-847D-75D8F2AA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5AFC6AA8-C8B5-4E24-BB8B-0532AEC4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20F91D7-6732-4136-A28E-6B3A77A0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16C859E-2801-4940-A925-ADB124E6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2020B56-5B0F-43BF-AF03-90B46645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4F00061-C841-421C-AF9D-DA4F0ECB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6BEEB34-0A54-4344-9E4B-C1566135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B238DB8-DC0C-4D45-9C8E-CA46FD25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3C368F1-A81E-48F1-8C36-F8B332C3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655F52EF-4557-4D59-9D28-E34E14E1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E7AE0D1-D035-48F7-B408-77B40E01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0292F415-4ABD-4C6B-9165-1699190A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2BE7C28-7EB8-407E-857A-5BEBDE61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019A872C-B79F-4055-A688-1F0F56AB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1EDDCA5-441E-4AFF-93F7-DACD5339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E8BA37A-699A-413B-9ED3-1B47EC83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82FABD7-7542-4FD5-9F47-0A311215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0115259-6BD0-4E7B-9CC8-6E2D0623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6F381FF-19D9-4C0A-850A-B53059EF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AC8A8DB2-9B49-4058-A1C1-053156CE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AAF4991-941F-496A-83A4-8EB75FBC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116A58DA-FA96-4EF0-B49C-B2397745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F2DEDBB-1AFC-4823-A530-5AA49D8D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824688A-6D3E-44B6-8854-7E6F0BBB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A9A8498-D82C-41B6-81BC-1F3AA83D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99B55F5-C6BF-4093-BEB0-2F46390D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2D97874-9B2C-4B23-8E1B-822A9C39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AFAD5FB-BD2F-4EAB-8782-9102865B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7BF4216-DC31-4B7D-B5D3-A70DFD5F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2A7544F-EB60-450A-846F-D1BA2B03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A89BC7B-6ACA-4AF0-B951-8EA54985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759A26C-DB48-4B69-A4BA-1C0EBBE0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1273547-6751-4BD7-9E82-DFAE2199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7BDB3BE-67E6-4367-B20E-8F236E02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AB9E545-6F95-4F9F-AF51-F6A58C5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14FB7E7-0FB4-4C9D-8B24-2475913F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452AB38-1421-4761-B3A6-969E41E7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DC8EA03-FE9F-4AFE-A812-581B5B7D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2E78903-0A31-49C7-9301-64F1FD8F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F00BEA6-6D4D-45D1-8A93-44422990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BFD27F16-0576-419C-9D61-FE909A7D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DBE759E-65AB-4020-9A9D-10108E9A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0EF2718-F392-4C4A-949D-ABC90516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8CEDFFD-CEB3-4F1D-99CE-C0B40304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E5886B7-AB5B-48C7-A644-F645A6A5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7F4B44B-2CD4-4725-AA85-AAE6DB65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14C659C-FAF4-417F-9BAE-6B5B3E38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04DE83E-4F0A-460F-971F-73E587A1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D39F117-36D1-4658-9196-06AF1FEE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81FA332-2A6A-4553-B5E2-4579374F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12D05A3-AFAD-450B-A71D-098A31E3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B882B88-4BF8-4109-9FA0-EBD50047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6BEF7EA-F6A0-4729-984F-481D178D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90D0A22-94E5-4B36-A055-44F6CB30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A88BC2C-3F02-45C7-A80B-574C0806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1F60C03-5B58-4207-96C0-289CBB3D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A527E8E-E1F0-4EB2-9863-9E6B4D96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F6DC376B-7540-4815-A367-B05D3F3D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4C576B4-68C4-4233-9F3A-D4C4AEC4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6C5D42E2-FDEF-4FB5-BCEB-749FEFD3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F4FC900-5208-4136-9D60-43DE65BE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3A790E4-BEFE-4E6F-9B93-B1360521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8511592-0167-4305-AF38-6DAC784D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53E29E6-35AC-47BD-B246-C756D561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043789A-9578-49A4-B516-C890D8E8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4CD6B10-3829-4160-AA59-43C5A503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B04E351-1CDA-45B7-9755-DC513D4B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625C052A-A45F-4E8A-A767-0A5521F6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8E8D807-BEC8-4543-9D1D-ED0E4317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2C0EBEE-09B5-44BA-870E-E6A626DA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5F39F98-E884-4DB9-B54F-F3D71243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AAA51473-6931-447D-8008-408F17FF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FA6432D-CF95-4058-8C31-15F394B1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52133C1-5362-47C7-9A94-E7B6C3BE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A60FB70-BEBC-4D6D-8085-3BCED93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44A46DF-F9EE-4B54-8B8E-789CD66F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CC9A3B7-49CC-4F3A-9F1B-B094F609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274BA5E-3981-423D-9B7C-6B4E342D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50E5CEC-5F89-4842-AE5C-3A5216C9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9D426ED-E433-4DE4-86F1-B26A9EDB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9205AD3-88EA-4420-B16D-E73AC28E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7FD9588C-2978-44EE-893A-809E7C71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4EADADE-2393-497F-8509-14DD481C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988B999-B84F-4C55-A0F0-530073AD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369301A-F781-4E7F-B05D-264E92C9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59B2F02D-5EBF-4B06-B5BA-33B253D2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D9320EF-086B-474A-939B-878FBEC0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D18F997D-4DFA-403B-AD87-7A399E96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D95998A8-4C76-4743-B825-B2D1CDD1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A00F2ED9-1122-45B5-8C38-BC79EB89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67E582E-96B6-44AB-AFA6-790828BC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9D8BD9CB-E677-4C40-BEF1-E131E210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DF31985-D585-4BB0-A8EF-393BE25F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089FBB29-A18B-4F8F-B411-327923F7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3CAC6E2-D9E4-4AD4-AC63-604C4FE5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DD9C6386-C2F0-45CE-9DCB-AD8068AA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7319BC7-3260-4D59-B535-00994D4B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E364047D-EF80-4931-8F1D-2967A0D7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B7ED1823-D942-460A-B936-6BC57FF7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970969F2-689F-4BCF-971C-91191C88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F85E5D2-8B13-4507-AB7C-E8E78DCD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6BA7CF7A-F892-48FF-A695-6F8851DC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6E48889-BC3D-4198-9ED5-70D23E3D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4E0E69E1-CA6A-4AF3-A2A6-9EDEE016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7D76100-2E3B-4D87-8449-ED9EF2E5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59EC2702-021A-4DBF-8380-20E260A8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CB44451-38D9-4807-802C-ED07BC07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F4422A9-11EB-4960-BAA1-7981076D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C285228-A674-4225-8CC5-D8E85D7E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AB2D87E-8D42-4352-A622-0D86A9B7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6D77566-A497-4751-9A58-DDE3F5FD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30641CE-79F8-4C90-92D4-BBBA60BE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78A1CCE-5DCC-4ED3-A70D-8769005A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83C3720-1649-463E-97A2-3733A447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894B00C-A4BB-436A-AC92-8ECE0F70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ECE464B-1E17-4202-A0A0-D7177CAA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8839E22-1E0C-426F-BE30-E0038636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E07CA36-0C3C-4038-AD14-A3F1BC67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8327A63-AC46-43C7-8C30-BF88A0E5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B214124-2B57-41FD-9E6C-F561EBF8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75D6524-4848-4060-84ED-83A1ABFF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8F07F28-F14F-4D94-993E-FE361EE1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6FC2CBE-7362-44C6-837E-7228984F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286378E-2B6D-4E56-AA90-3FF8C1D1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7D005C3-E5E3-43A7-BAA9-9B294370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66EB095F-513A-42EF-9880-8082CDC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4EFA7DB-7342-4D69-BF5E-D54F378C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454A8FD-AFAD-444B-9BFA-EEEDEF35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B2457778-4007-45DC-AA74-0A823083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7721014E-D181-4EFC-962F-BB3AE9AE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50AC5CD5-02EB-41E1-904F-FD47BAC7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4FB4306-A1B4-4E27-BA51-34B27A50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CB171F0-74F6-44D5-A2BF-08CE8617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ECBD0EA0-E8F9-48A3-B81A-93C97EF7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97C0F99-40A6-4DF9-9E38-1F55998D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4944601-2AEF-4D60-B8F0-7747CBD8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13CEF9F-8869-4E48-8BB4-2BD1EFF4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10FB3B5-C1D8-41FA-A379-5659D221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5DD3341-30A3-4DC2-90D0-41FE6BA2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D5263040-8BB6-45F9-9FE4-E973CF05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E06D422-3CBF-457B-9EB0-F815B63F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37486E3F-6629-41F9-A608-DB394BD8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23B78EB-DD48-4908-9CE4-91496971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1B0E1697-00A0-46C3-9A07-4392459E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4761552-7904-4036-81F0-DDC1F437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2561D966-9C0E-4643-A64D-4097C1B3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033CC22-E46F-40B2-9679-E2BE5C9A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E2F119B2-43A5-4E98-94E0-BECBC81C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D029A86-8544-412F-9319-8DB7FBCE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161640D7-D4B1-40A5-8FB1-9E22C85A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72A3FF1-2525-415A-B8A1-AE981E22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4E460F0C-6828-4D50-ADAD-B8BB5E6E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DB3CCAD-7F54-4968-856E-F2921B15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6830E765-4189-401A-A43F-8093E733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58FCEB3C-79CC-4471-A8B9-AE345AC5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3928039E-4C8A-48EF-B067-8398F304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7D685EE-10C8-4FD6-B298-09FCA8AC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402E353E-9E09-474E-A3AF-89B536DF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DD13441-8E45-41EC-921D-892B9907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2B5E619-45EE-4E73-ACEC-657E9CE5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92E836A-8C3C-4CF7-90B2-FB7BF105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8CDC07F-F671-4C5E-994D-1BD99A66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E0D97F80-482D-4511-8DD2-A2E8B42A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0FFCBBAC-9F63-41F2-BF84-2D13922D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53F297B-CC6C-4166-897B-6ACFA35B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FA3FE95-E600-475F-978A-2FE7F3D9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9731032-8B70-4CA9-B2F9-634CBAE4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58E5FE62-26BA-4668-A19E-B0637587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884DD857-FE2B-49B3-829E-57A43C42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2ED8C51-2BE6-4639-B155-18AC5C4D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58842C6-97D3-4258-AFCF-5ACFEEDE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672CF6A-DF92-4CAF-B1AC-A9B9E289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231E028-CADD-4A10-8123-B7DE2952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F262E72-9CD1-48EF-9050-7BB65D9F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E523D29-77EF-4223-BEB9-C01039F0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EA1AEB3-2469-4854-A5B1-F1C1C6D1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B96D1BC-4821-4CFD-996B-10CC8CAF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EA81A5C-6285-4782-BEA2-972C2BA4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63F871E-F548-4D5B-902E-16FC74A5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1B0BB785-D59C-425F-BC77-752CB6BA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A95F583-0905-418C-9F96-5EA6F631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47DFF90-0F21-46BE-9DEA-4592FC71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8565996-B085-4788-9791-2FC9E89A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E9BFA1E-C469-4B46-9D6E-DD3ADBEB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6690146-3517-470D-BEAF-2DC6CF95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8006CF8-91A7-46F7-AB04-B959B94C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DB369D1-8EF0-42D8-9F39-EA1330C9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3DA52C1-731B-4CBC-933C-054CBCD7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1327C0BD-A9FC-4D21-9924-A297CEC9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A97BB96-FEA8-4C48-B08C-8E3102C6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C26BA88-21D7-4E3C-BF51-415E291E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65B9B30-5E98-4BA7-9854-D6A59C92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D34307C-C7B7-4444-B713-E45AD321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5A20434-682F-4514-8755-AD7513EA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A2556F0-279D-4AFD-BF42-3BB550A6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E73387E-D7AB-47A2-AB6A-35E4A09D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F358F86-1FA9-4D58-91A3-BE74B778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E4EAADE-6ED5-4543-A847-0FCC035A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EEF7521-DADC-48AF-8AB7-A87A4412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C3F88110-32D8-4972-B604-E6D5FF43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2F2A214-7BD4-42CB-AB50-C0B44801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8B46A6F2-4B4E-4A7A-83E2-3C2163EA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806F94E-EBD5-4992-8CB1-8122F5D8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2445C8CF-6ED7-4C3B-846C-6848FC5F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A492228-D75C-4F8D-80BE-870918C3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7D4C59E0-53AF-489F-B50D-3F6B6137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63239F8-9CC7-442A-BAD8-125489B6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1B56C79-020A-41DD-B26A-344FFA0F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485D750F-1708-4673-A261-98752971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13DBFB51-0FD3-467C-8B26-4C7227B9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32296C0-FBE8-4D39-95AA-E5DBB983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ADB1970-D5EC-4EC1-911A-33E5501F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C286B85-98F0-4B3D-B8D6-1E828716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0073DE43-8378-4F62-9503-D777DA36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C45A52F-8571-43DC-BF8B-4E3216F1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4B17A691-05A3-4A84-ADD9-E22890C3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867E-72E1-4D47-BCB5-840231C1CE76}">
  <dimension ref="A1:V55"/>
  <sheetViews>
    <sheetView showGridLines="0" tabSelected="1" workbookViewId="0">
      <selection activeCell="Q34" sqref="Q3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15575.825000000001</v>
      </c>
      <c r="C8" s="27">
        <v>3641.7640000000001</v>
      </c>
      <c r="D8" s="26">
        <v>53542.285000000003</v>
      </c>
      <c r="E8" s="27">
        <v>18456.150000000001</v>
      </c>
      <c r="F8" s="28">
        <v>45417.861000000004</v>
      </c>
      <c r="G8" s="29">
        <v>17772.600999999999</v>
      </c>
      <c r="H8" s="28">
        <v>23981.87</v>
      </c>
      <c r="I8" s="29">
        <v>29447.021999999997</v>
      </c>
      <c r="J8" s="28">
        <f t="shared" ref="J8:K23" si="0">+((H8*100/F8)-100)</f>
        <v>-47.197271135247874</v>
      </c>
      <c r="K8" s="30">
        <f t="shared" si="0"/>
        <v>65.687745986082717</v>
      </c>
      <c r="L8" s="28">
        <f t="shared" ref="L8:M23" si="1">+((H8*100/B8)-100)</f>
        <v>53.96853778210783</v>
      </c>
      <c r="M8" s="31">
        <f t="shared" si="1"/>
        <v>708.59226462780111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723.197</v>
      </c>
      <c r="C9" s="36">
        <v>0</v>
      </c>
      <c r="D9" s="35">
        <v>1397.3050000000001</v>
      </c>
      <c r="E9" s="36">
        <v>54.94</v>
      </c>
      <c r="F9" s="37">
        <v>1371.7460000000001</v>
      </c>
      <c r="G9" s="38">
        <v>390.92</v>
      </c>
      <c r="H9" s="37">
        <v>702.94</v>
      </c>
      <c r="I9" s="39">
        <v>1300.3200000000002</v>
      </c>
      <c r="J9" s="40">
        <f>+((H9*100/F9)-100)</f>
        <v>-48.75581922600832</v>
      </c>
      <c r="K9" s="41">
        <f>+((I9*100/G9)-100)</f>
        <v>232.63071728230841</v>
      </c>
      <c r="L9" s="40">
        <f>+((H9*100/B9)-100)</f>
        <v>-2.8010348494255339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6437.4939999999997</v>
      </c>
      <c r="C10" s="48">
        <v>2380.92</v>
      </c>
      <c r="D10" s="47">
        <v>12179.261</v>
      </c>
      <c r="E10" s="48">
        <v>1288.8699999999999</v>
      </c>
      <c r="F10" s="49">
        <v>6370.4960000000001</v>
      </c>
      <c r="G10" s="38">
        <v>2476.6080000000002</v>
      </c>
      <c r="H10" s="49">
        <v>5058.6779999999999</v>
      </c>
      <c r="I10" s="50">
        <v>5046.5829999999996</v>
      </c>
      <c r="J10" s="40">
        <f>+((H10*100/F10)-100)</f>
        <v>-20.5920857653784</v>
      </c>
      <c r="K10" s="41">
        <f t="shared" si="0"/>
        <v>103.76995471225158</v>
      </c>
      <c r="L10" s="40">
        <f t="shared" si="1"/>
        <v>-21.418520933767084</v>
      </c>
      <c r="M10" s="42">
        <f t="shared" si="1"/>
        <v>111.95936864741358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2633.2559999999999</v>
      </c>
      <c r="C11" s="48">
        <v>122.05</v>
      </c>
      <c r="D11" s="47">
        <v>26281.563000000002</v>
      </c>
      <c r="E11" s="48">
        <v>11187.717000000001</v>
      </c>
      <c r="F11" s="49">
        <v>22262.150999999998</v>
      </c>
      <c r="G11" s="38">
        <v>11077.407000000001</v>
      </c>
      <c r="H11" s="49">
        <v>12263.159</v>
      </c>
      <c r="I11" s="50">
        <v>20312.563000000002</v>
      </c>
      <c r="J11" s="53">
        <f t="shared" si="0"/>
        <v>-44.914761381323842</v>
      </c>
      <c r="K11" s="54">
        <f t="shared" si="0"/>
        <v>83.369293915083205</v>
      </c>
      <c r="L11" s="55">
        <f t="shared" si="1"/>
        <v>365.70325862734194</v>
      </c>
      <c r="M11" s="56">
        <f t="shared" si="1"/>
        <v>16542.820975010243</v>
      </c>
      <c r="O11" s="14"/>
      <c r="P11" s="51"/>
      <c r="Q11" s="51"/>
    </row>
    <row r="12" spans="1:22" x14ac:dyDescent="0.25">
      <c r="A12" s="52" t="s">
        <v>16</v>
      </c>
      <c r="B12" s="47">
        <v>1490.133</v>
      </c>
      <c r="C12" s="48">
        <v>50.454000000000001</v>
      </c>
      <c r="D12" s="47">
        <v>7464.3429999999989</v>
      </c>
      <c r="E12" s="48">
        <v>4348.7739999999994</v>
      </c>
      <c r="F12" s="49">
        <v>7253.2380000000003</v>
      </c>
      <c r="G12" s="38">
        <v>2213.9340000000002</v>
      </c>
      <c r="H12" s="49">
        <v>2914.6869999999999</v>
      </c>
      <c r="I12" s="50">
        <v>2353.915</v>
      </c>
      <c r="J12" s="53">
        <f t="shared" si="0"/>
        <v>-59.815367977722502</v>
      </c>
      <c r="K12" s="54">
        <f t="shared" si="0"/>
        <v>6.3227268744235232</v>
      </c>
      <c r="L12" s="55">
        <f t="shared" si="1"/>
        <v>95.599117662651594</v>
      </c>
      <c r="M12" s="56">
        <f t="shared" si="1"/>
        <v>4565.4675546041935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4291.7449999999999</v>
      </c>
      <c r="C13" s="48">
        <v>1088.3399999999999</v>
      </c>
      <c r="D13" s="47">
        <v>6219.8130000000001</v>
      </c>
      <c r="E13" s="48">
        <v>1575.8490000000002</v>
      </c>
      <c r="F13" s="49">
        <v>8160.23</v>
      </c>
      <c r="G13" s="38">
        <v>1613.732</v>
      </c>
      <c r="H13" s="49">
        <v>3042.4059999999999</v>
      </c>
      <c r="I13" s="50">
        <v>433.64099999999996</v>
      </c>
      <c r="J13" s="36">
        <f t="shared" si="0"/>
        <v>-62.716663623451794</v>
      </c>
      <c r="K13" s="58">
        <f t="shared" si="0"/>
        <v>-73.128065874630977</v>
      </c>
      <c r="L13" s="36">
        <f t="shared" si="1"/>
        <v>-29.110280317213636</v>
      </c>
      <c r="M13" s="59">
        <f t="shared" si="1"/>
        <v>-60.155741771872762</v>
      </c>
      <c r="N13" s="32"/>
    </row>
    <row r="14" spans="1:22" s="33" customFormat="1" x14ac:dyDescent="0.25">
      <c r="A14" s="60" t="s">
        <v>18</v>
      </c>
      <c r="B14" s="61">
        <v>269.435</v>
      </c>
      <c r="C14" s="62">
        <v>115.2</v>
      </c>
      <c r="D14" s="61">
        <v>1225.1210000000001</v>
      </c>
      <c r="E14" s="62">
        <v>717.10199999999998</v>
      </c>
      <c r="F14" s="61">
        <v>149.006</v>
      </c>
      <c r="G14" s="62">
        <v>0</v>
      </c>
      <c r="H14" s="63">
        <v>349.11900000000003</v>
      </c>
      <c r="I14" s="39">
        <v>0</v>
      </c>
      <c r="J14" s="64">
        <f t="shared" si="0"/>
        <v>134.2986188475632</v>
      </c>
      <c r="K14" s="65" t="s">
        <v>13</v>
      </c>
      <c r="L14" s="64">
        <f t="shared" si="1"/>
        <v>29.574479930224356</v>
      </c>
      <c r="M14" s="66" t="s">
        <v>13</v>
      </c>
      <c r="N14" s="67"/>
      <c r="O14" s="67"/>
      <c r="P14" s="67"/>
      <c r="Q14" s="67"/>
      <c r="R14" s="67"/>
      <c r="S14" s="67"/>
    </row>
    <row r="15" spans="1:22" x14ac:dyDescent="0.25">
      <c r="A15" s="46" t="s">
        <v>14</v>
      </c>
      <c r="B15" s="68">
        <v>192.10900000000001</v>
      </c>
      <c r="C15" s="69">
        <v>0</v>
      </c>
      <c r="D15" s="68">
        <v>1020.202</v>
      </c>
      <c r="E15" s="70">
        <v>693.78</v>
      </c>
      <c r="F15" s="68">
        <v>149.006</v>
      </c>
      <c r="G15" s="69">
        <v>0</v>
      </c>
      <c r="H15" s="71">
        <v>349.11900000000003</v>
      </c>
      <c r="I15" s="39">
        <v>0</v>
      </c>
      <c r="J15" s="40">
        <f t="shared" si="0"/>
        <v>134.2986188475632</v>
      </c>
      <c r="K15" s="41" t="s">
        <v>13</v>
      </c>
      <c r="L15" s="72">
        <f t="shared" si="1"/>
        <v>81.72964306721704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3">
        <v>77.325999999999993</v>
      </c>
      <c r="C16" s="74">
        <v>115.2</v>
      </c>
      <c r="D16" s="73">
        <v>204.91900000000001</v>
      </c>
      <c r="E16" s="75">
        <v>23.321999999999999</v>
      </c>
      <c r="F16" s="73">
        <v>0</v>
      </c>
      <c r="G16" s="74">
        <v>0</v>
      </c>
      <c r="H16" s="76">
        <v>0</v>
      </c>
      <c r="I16" s="77">
        <v>0</v>
      </c>
      <c r="J16" s="36" t="s">
        <v>13</v>
      </c>
      <c r="K16" s="58" t="s">
        <v>13</v>
      </c>
      <c r="L16" s="36" t="s">
        <v>13</v>
      </c>
      <c r="M16" s="59" t="s">
        <v>13</v>
      </c>
      <c r="O16" s="14"/>
      <c r="P16" s="51"/>
      <c r="Q16" s="51"/>
    </row>
    <row r="17" spans="1:19" s="33" customFormat="1" x14ac:dyDescent="0.25">
      <c r="A17" s="60" t="s">
        <v>19</v>
      </c>
      <c r="B17" s="26">
        <v>2063.67</v>
      </c>
      <c r="C17" s="27">
        <v>4126.76</v>
      </c>
      <c r="D17" s="26">
        <v>3237.7919999999999</v>
      </c>
      <c r="E17" s="27">
        <v>2033.0260000000001</v>
      </c>
      <c r="F17" s="26">
        <v>1975.636</v>
      </c>
      <c r="G17" s="78">
        <v>3760.5410000000002</v>
      </c>
      <c r="H17" s="28">
        <v>922.16499999999996</v>
      </c>
      <c r="I17" s="39">
        <v>633.51099999999997</v>
      </c>
      <c r="J17" s="64">
        <f t="shared" si="0"/>
        <v>-53.323132398883196</v>
      </c>
      <c r="K17" s="65">
        <f t="shared" si="0"/>
        <v>-83.153727083416982</v>
      </c>
      <c r="L17" s="64">
        <f t="shared" si="1"/>
        <v>-55.314318665290479</v>
      </c>
      <c r="M17" s="66">
        <f t="shared" si="1"/>
        <v>-84.6487074605744</v>
      </c>
      <c r="N17" s="67"/>
      <c r="O17" s="67"/>
      <c r="P17" s="67"/>
      <c r="Q17" s="67"/>
      <c r="R17" s="67"/>
      <c r="S17" s="67"/>
    </row>
    <row r="18" spans="1:19" x14ac:dyDescent="0.25">
      <c r="A18" s="46" t="s">
        <v>14</v>
      </c>
      <c r="B18" s="35">
        <v>343.39800000000002</v>
      </c>
      <c r="C18" s="36">
        <v>409.46</v>
      </c>
      <c r="D18" s="35">
        <v>359.29500000000002</v>
      </c>
      <c r="E18" s="36">
        <v>0</v>
      </c>
      <c r="F18" s="35">
        <v>320.15199999999999</v>
      </c>
      <c r="G18" s="79">
        <v>0</v>
      </c>
      <c r="H18" s="37">
        <v>280.911</v>
      </c>
      <c r="I18" s="39">
        <v>0</v>
      </c>
      <c r="J18" s="40">
        <f t="shared" si="0"/>
        <v>-12.256990429545965</v>
      </c>
      <c r="K18" s="41" t="s">
        <v>13</v>
      </c>
      <c r="L18" s="40">
        <f t="shared" si="1"/>
        <v>-18.196669753463922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231.036</v>
      </c>
      <c r="C19" s="80">
        <v>909.38</v>
      </c>
      <c r="D19" s="47">
        <v>1799.5619999999999</v>
      </c>
      <c r="E19" s="48">
        <v>35.6</v>
      </c>
      <c r="F19" s="47">
        <v>1015.079</v>
      </c>
      <c r="G19" s="80">
        <v>589.19100000000003</v>
      </c>
      <c r="H19" s="49">
        <v>342.41400000000004</v>
      </c>
      <c r="I19" s="50">
        <v>394.20000000000005</v>
      </c>
      <c r="J19" s="53">
        <f t="shared" si="0"/>
        <v>-66.267256046081144</v>
      </c>
      <c r="K19" s="54">
        <f t="shared" si="0"/>
        <v>-33.094701039221562</v>
      </c>
      <c r="L19" s="55">
        <f t="shared" si="1"/>
        <v>48.208071469381395</v>
      </c>
      <c r="M19" s="56">
        <f t="shared" si="1"/>
        <v>-56.65178473245507</v>
      </c>
      <c r="O19" s="14"/>
      <c r="P19" s="51"/>
      <c r="Q19" s="51"/>
    </row>
    <row r="20" spans="1:19" x14ac:dyDescent="0.25">
      <c r="A20" s="57" t="s">
        <v>20</v>
      </c>
      <c r="B20" s="73">
        <v>1489.2360000000001</v>
      </c>
      <c r="C20" s="75">
        <v>2807.92</v>
      </c>
      <c r="D20" s="47">
        <v>1078.9349999999999</v>
      </c>
      <c r="E20" s="48">
        <v>1997.4259999999999</v>
      </c>
      <c r="F20" s="47">
        <v>640.40499999999997</v>
      </c>
      <c r="G20" s="80">
        <v>3171.35</v>
      </c>
      <c r="H20" s="49">
        <v>298.83999999999997</v>
      </c>
      <c r="I20" s="81">
        <v>239.31100000000001</v>
      </c>
      <c r="J20" s="82">
        <f t="shared" si="0"/>
        <v>-53.335779701907391</v>
      </c>
      <c r="K20" s="83">
        <f t="shared" si="0"/>
        <v>-92.453970706481471</v>
      </c>
      <c r="L20" s="84">
        <f t="shared" si="1"/>
        <v>-79.933334944897922</v>
      </c>
      <c r="M20" s="85">
        <f t="shared" si="1"/>
        <v>-91.477285677654635</v>
      </c>
      <c r="O20" s="14"/>
      <c r="P20" s="51"/>
      <c r="Q20" s="51"/>
    </row>
    <row r="21" spans="1:19" x14ac:dyDescent="0.25">
      <c r="A21" s="86" t="s">
        <v>21</v>
      </c>
      <c r="B21" s="35">
        <v>23.314</v>
      </c>
      <c r="C21" s="36">
        <v>0</v>
      </c>
      <c r="D21" s="68">
        <v>1211.0920000000001</v>
      </c>
      <c r="E21" s="70">
        <v>0</v>
      </c>
      <c r="F21" s="68">
        <v>674.54899999999998</v>
      </c>
      <c r="G21" s="69">
        <v>183.2</v>
      </c>
      <c r="H21" s="71">
        <v>11.840999999999999</v>
      </c>
      <c r="I21" s="39">
        <v>22.74</v>
      </c>
      <c r="J21" s="87">
        <f t="shared" si="0"/>
        <v>-98.244604913801666</v>
      </c>
      <c r="K21" s="41">
        <f t="shared" si="0"/>
        <v>-87.58733624454149</v>
      </c>
      <c r="L21" s="88">
        <f t="shared" si="1"/>
        <v>-49.210774641846108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293.178</v>
      </c>
      <c r="C22" s="80">
        <v>379.47899999999998</v>
      </c>
      <c r="D22" s="47">
        <v>290.30700000000002</v>
      </c>
      <c r="E22" s="48">
        <v>62</v>
      </c>
      <c r="F22" s="47">
        <v>570.05499999999995</v>
      </c>
      <c r="G22" s="80">
        <v>95.14</v>
      </c>
      <c r="H22" s="49">
        <v>111.015</v>
      </c>
      <c r="I22" s="50">
        <v>0</v>
      </c>
      <c r="J22" s="89">
        <f>+((H22*100/F22)-100)</f>
        <v>-80.525563322837272</v>
      </c>
      <c r="K22" s="54" t="s">
        <v>13</v>
      </c>
      <c r="L22" s="90">
        <f t="shared" si="1"/>
        <v>-62.133925465075826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254.214</v>
      </c>
      <c r="C23" s="80">
        <v>227.376</v>
      </c>
      <c r="D23" s="47">
        <v>569.76900000000001</v>
      </c>
      <c r="E23" s="48">
        <v>427.56099999999998</v>
      </c>
      <c r="F23" s="47">
        <v>837.53399999999999</v>
      </c>
      <c r="G23" s="80">
        <v>425.19</v>
      </c>
      <c r="H23" s="49">
        <v>167.21600000000001</v>
      </c>
      <c r="I23" s="50">
        <v>752.62</v>
      </c>
      <c r="J23" s="89">
        <f t="shared" si="0"/>
        <v>-80.03472097849162</v>
      </c>
      <c r="K23" s="54">
        <f t="shared" si="0"/>
        <v>77.007925868435279</v>
      </c>
      <c r="L23" s="90">
        <f t="shared" si="1"/>
        <v>-34.222348100419325</v>
      </c>
      <c r="M23" s="56">
        <f t="shared" si="1"/>
        <v>231.00239251284216</v>
      </c>
      <c r="O23" s="14"/>
      <c r="P23" s="51"/>
      <c r="Q23" s="51"/>
    </row>
    <row r="24" spans="1:19" x14ac:dyDescent="0.25">
      <c r="A24" s="52" t="s">
        <v>24</v>
      </c>
      <c r="B24" s="47">
        <v>753.72500000000002</v>
      </c>
      <c r="C24" s="80">
        <v>308.202</v>
      </c>
      <c r="D24" s="47">
        <v>2773.3159999999998</v>
      </c>
      <c r="E24" s="48">
        <v>522.37</v>
      </c>
      <c r="F24" s="47">
        <v>2698.4580000000001</v>
      </c>
      <c r="G24" s="80">
        <v>890.18399999999997</v>
      </c>
      <c r="H24" s="49">
        <v>2268.16</v>
      </c>
      <c r="I24" s="50">
        <v>2477.4789999999998</v>
      </c>
      <c r="J24" s="89">
        <f t="shared" ref="J24:K36" si="2">+((H24*100/F24)-100)</f>
        <v>-15.946069940684652</v>
      </c>
      <c r="K24" s="54">
        <f t="shared" si="2"/>
        <v>178.31088853540393</v>
      </c>
      <c r="L24" s="90">
        <f t="shared" ref="L24:M36" si="3">+((H24*100/B24)-100)</f>
        <v>200.92673057149489</v>
      </c>
      <c r="M24" s="56">
        <f t="shared" si="3"/>
        <v>703.84909896756017</v>
      </c>
      <c r="O24" s="14"/>
      <c r="P24" s="51"/>
      <c r="Q24" s="51"/>
    </row>
    <row r="25" spans="1:19" x14ac:dyDescent="0.25">
      <c r="A25" s="52" t="s">
        <v>25</v>
      </c>
      <c r="B25" s="47">
        <v>85.040999999999997</v>
      </c>
      <c r="C25" s="80">
        <v>28.18</v>
      </c>
      <c r="D25" s="47">
        <v>662.85</v>
      </c>
      <c r="E25" s="48">
        <v>0</v>
      </c>
      <c r="F25" s="47">
        <v>884.83399999999995</v>
      </c>
      <c r="G25" s="80">
        <v>0</v>
      </c>
      <c r="H25" s="49">
        <v>143.125</v>
      </c>
      <c r="I25" s="50">
        <v>26.4</v>
      </c>
      <c r="J25" s="90">
        <f t="shared" si="2"/>
        <v>-83.824649595291319</v>
      </c>
      <c r="K25" s="54" t="s">
        <v>13</v>
      </c>
      <c r="L25" s="90">
        <f t="shared" si="3"/>
        <v>68.301172375677623</v>
      </c>
      <c r="M25" s="56">
        <f t="shared" si="3"/>
        <v>-6.3165365507452123</v>
      </c>
      <c r="O25" s="14"/>
      <c r="P25" s="51"/>
      <c r="Q25" s="51"/>
    </row>
    <row r="26" spans="1:19" x14ac:dyDescent="0.25">
      <c r="A26" s="52" t="s">
        <v>26</v>
      </c>
      <c r="B26" s="47">
        <v>692.255</v>
      </c>
      <c r="C26" s="80">
        <v>159.82</v>
      </c>
      <c r="D26" s="47">
        <v>2563.9639999999999</v>
      </c>
      <c r="E26" s="48">
        <v>547.14300000000003</v>
      </c>
      <c r="F26" s="47">
        <v>2988.8389999999999</v>
      </c>
      <c r="G26" s="80">
        <v>941.654</v>
      </c>
      <c r="H26" s="49">
        <v>1779.0509999999999</v>
      </c>
      <c r="I26" s="50">
        <v>530.96500000000003</v>
      </c>
      <c r="J26" s="90">
        <f t="shared" si="2"/>
        <v>-40.476854056039819</v>
      </c>
      <c r="K26" s="54">
        <f t="shared" si="2"/>
        <v>-43.613577810958162</v>
      </c>
      <c r="L26" s="90">
        <f t="shared" si="3"/>
        <v>156.99359340127558</v>
      </c>
      <c r="M26" s="56">
        <f t="shared" si="3"/>
        <v>232.2268802402703</v>
      </c>
      <c r="O26" s="14"/>
      <c r="P26" s="51"/>
      <c r="Q26" s="51"/>
    </row>
    <row r="27" spans="1:19" x14ac:dyDescent="0.25">
      <c r="A27" s="52" t="s">
        <v>27</v>
      </c>
      <c r="B27" s="47">
        <v>1141.53</v>
      </c>
      <c r="C27" s="48">
        <v>6896.31</v>
      </c>
      <c r="D27" s="47">
        <v>3557.8310000000001</v>
      </c>
      <c r="E27" s="48">
        <v>8636.14</v>
      </c>
      <c r="F27" s="47">
        <v>3978.6279999999997</v>
      </c>
      <c r="G27" s="80">
        <v>2302.7759999999998</v>
      </c>
      <c r="H27" s="49">
        <v>2386.915</v>
      </c>
      <c r="I27" s="50">
        <v>1973.8600000000001</v>
      </c>
      <c r="J27" s="90">
        <f t="shared" si="2"/>
        <v>-40.006580157783027</v>
      </c>
      <c r="K27" s="54">
        <f t="shared" si="2"/>
        <v>-14.283456141630793</v>
      </c>
      <c r="L27" s="90">
        <f t="shared" si="3"/>
        <v>109.09787741014253</v>
      </c>
      <c r="M27" s="56">
        <f t="shared" si="3"/>
        <v>-71.378026799839333</v>
      </c>
      <c r="O27" s="14"/>
      <c r="P27" s="51"/>
      <c r="Q27" s="51"/>
    </row>
    <row r="28" spans="1:19" s="1" customFormat="1" x14ac:dyDescent="0.25">
      <c r="A28" s="91" t="s">
        <v>28</v>
      </c>
      <c r="B28" s="92">
        <v>21152.186999999998</v>
      </c>
      <c r="C28" s="93">
        <v>15883.091</v>
      </c>
      <c r="D28" s="94">
        <v>69634.32699999999</v>
      </c>
      <c r="E28" s="95">
        <v>32107.948999999997</v>
      </c>
      <c r="F28" s="96">
        <v>60175.400000000009</v>
      </c>
      <c r="G28" s="96">
        <v>22280.042999999998</v>
      </c>
      <c r="H28" s="96">
        <v>32120.476999999999</v>
      </c>
      <c r="I28" s="96">
        <v>35864.597000000002</v>
      </c>
      <c r="J28" s="96">
        <f>+((H28*100/F28)-100)</f>
        <v>-46.621913605892118</v>
      </c>
      <c r="K28" s="96">
        <f>+((I28*100/G28)-100)</f>
        <v>60.971848214117017</v>
      </c>
      <c r="L28" s="96">
        <f>+((H28*100/B28)-100)</f>
        <v>51.854165245418841</v>
      </c>
      <c r="M28" s="94">
        <f>+((I28*100/C28)-100)</f>
        <v>125.80363608065963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42_44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2022-11-09T09:34:47Z</dcterms:created>
  <dcterms:modified xsi:type="dcterms:W3CDTF">2022-11-09T09:35:29Z</dcterms:modified>
</cp:coreProperties>
</file>