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31744278-07E0-4C00-BB42-7A4A6E3927EA}" xr6:coauthVersionLast="47" xr6:coauthVersionMax="47" xr10:uidLastSave="{00000000-0000-0000-0000-000000000000}"/>
  <bookViews>
    <workbookView xWindow="-120" yWindow="-120" windowWidth="29040" windowHeight="17640" xr2:uid="{CA95CD57-8879-4AF8-A893-2E8FA957B65C}"/>
  </bookViews>
  <sheets>
    <sheet name="43_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L26" i="1"/>
  <c r="K26" i="1"/>
  <c r="J26" i="1"/>
  <c r="L25" i="1"/>
  <c r="J25" i="1"/>
  <c r="M24" i="1"/>
  <c r="L24" i="1"/>
  <c r="K24" i="1"/>
  <c r="J24" i="1"/>
  <c r="M23" i="1"/>
  <c r="L23" i="1"/>
  <c r="K23" i="1"/>
  <c r="J23" i="1"/>
  <c r="L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L15" i="1"/>
  <c r="J15" i="1"/>
  <c r="M14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<sst xmlns="http://schemas.openxmlformats.org/spreadsheetml/2006/main" count="68" uniqueCount="35">
  <si>
    <t xml:space="preserve">Grūdų  ir aliejinių augalų sėklų  supirkimo kiekių suvestinė ataskaita (2022 m. 43– 45 sav.) pagal GS-1*, t </t>
  </si>
  <si>
    <t xml:space="preserve">                      Data
Grūdai</t>
  </si>
  <si>
    <t>Pokytis, %</t>
  </si>
  <si>
    <t>45  sav.  (11 08–14 )</t>
  </si>
  <si>
    <t>43  sav.  (10 24– 30)</t>
  </si>
  <si>
    <t>44  sav.  (10 31– 11 06)</t>
  </si>
  <si>
    <t>45  sav.  (11 07– 13)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</si>
  <si>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</si>
  <si>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</si>
  <si>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</si>
  <si>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</si>
  <si>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</si>
  <si>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</si>
  <si>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</si>
  <si>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</si>
  <si>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</si>
  <si>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</si>
  <si>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</si>
  <si>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</si>
  <si>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</si>
  <si>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</si>
  <si>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</si>
  <si>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</si>
  <si>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</si>
  <si>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</si>
  <si>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</si>
  <si>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</si>
  <si>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</si>
  <si>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</si>
  <si>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</si>
  <si>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</si>
  <si>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45 savaitę su   44 savaite</t>
  </si>
  <si>
    <t>*** lyginant 2022 m. 45 savaitę su 2021 m. 45 savaite</t>
  </si>
  <si>
    <t>Pastaba: grūdų bei aliejinių augalų sėklų 43 ir 44 savaičių supirkimo kiekiai patikslinti  2022-11-17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</si>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</sst>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10DA256-F1CC-437F-8B27-53E71524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A7A4C6C-06C0-4EFA-B3D8-89DD24C0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D61D1D0-7B8A-4BE4-AEFE-7B0E40C9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3CF7428-117F-4D5B-954E-921E8081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C67C862-45E1-46C9-83E2-896CC786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6AEB29C-30A1-488B-B64D-610DA39C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044B133-9913-4232-A89A-6B368BF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E491AC9-D389-4DF6-B62A-1C1C4648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6A302F1-77B2-453C-BB18-792F9E7C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46460BF-719D-4973-86A2-28540DE5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0449694D-2EAB-4F22-BB4F-9A0BC675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75A8A7F-1326-4B60-87AB-73490D77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AAF9640-4123-47F1-B0FD-5BB69E47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3C24DBD-60A3-40C1-9C44-478AA4CF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304B5974-6FA4-4B35-9BA9-AF864A8B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F9AD090-A4F0-4DA6-A53F-C88A8554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3F9D935-ABF4-4385-8516-52CA9C2B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4E1CC76-67B6-4AFE-BBF7-B47AD2F4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29CE78A-15AA-4F39-A134-D915F6E7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CA016A2B-464C-4F1D-88BF-2CB09039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335E0A2-8B89-421A-8D82-AD3501E9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17EF52F7-CAF3-4C96-BAFE-8865BA2F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C495696-8011-42DE-BE28-D34295A2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829ACD4-D2D8-44C3-BB99-90F52385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C74E296B-413E-4B27-B9E9-D54C6559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0D77C900-9429-49D1-BDFB-686F3F90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5A878845-DB2B-46DE-9B9D-AD45D962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A86303A-7C7A-467C-A978-B00C2DC4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6FBD902-8A5A-4D9B-8203-CED04478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561BF46-9461-4898-A326-2CC2C286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F506E65-3E55-4639-B0F6-EDD6C08A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59AD9CE0-3823-4B7F-91BB-C0438624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AC63B8D9-D07F-4273-A6F1-1CF04194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A8023874-2F1C-4D40-B86D-4FC6CEEF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558C5E1-F546-410C-B76B-CB617F0F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FBCED73-C66E-448A-AE60-FBD7E1A6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6402B426-1AAA-42CD-BE5C-E5A5685A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A3C5F18F-FB5A-46AB-9CDB-9C4D6F7D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8FA26DC-B2FC-47A7-A65C-63508613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C7070B6-A0BC-43D4-AE2F-166C3DC9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46FAE4E-3190-4568-A8D9-5B4A9A2E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EDC36E6-67D2-40AC-B02C-F1783D2C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C7A36C2-130D-44C9-90AA-37E80534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10B0674-B4B2-4335-BEC9-E574D671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7B29633-43E4-44F9-807F-1C72E559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7B4BA82-2FF8-4AED-8FB0-FE43E309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73BDC50-B664-48A1-862A-BADC4A3E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6B027F6-4C3E-4E4F-81F4-1CE8E86F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D6D8D92-75A4-4698-ABD4-450CF9F5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D4FF2D5-C658-47F5-8F6B-13142B8E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15EFAAD-DDD2-40B1-8B4A-20D251FB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BCEAC1E-BC45-4886-960B-88148CE9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A9C9BD5-3E0C-46F1-A0C6-8CEE73E5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04FFC7B-EA50-43F9-8A72-FE0AFEAF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4EF65AD-D4D3-4667-8725-AF369C52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C6311A7-A3ED-4B22-8146-BDF340EC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54CA49F-8C15-4A1C-BE16-6BAC430F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8689C22-8C1C-447A-81DC-8049D90F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9B14C6D8-AD32-45BE-9CCC-A67F8954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3A9799A-A836-4C94-87FA-3361AF83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E61C2DE-E668-4E57-8BDB-43CA5DF4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A04269E-63CA-46D2-9A09-7F6EA534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BBD5283-38F0-411D-AE9D-2ACEA593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D365948-45CF-4688-8E4A-15B1F7EF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8B27F84-24A8-4FF9-9172-D9C00611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A063D6F-185C-4023-A93C-4365D6AA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161D971-96B0-4C5B-B0F0-801492B9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6FF8065-F117-4A7C-9646-549FC840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56F6AA1-5F81-4377-904D-A19A79C2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2A256E1-CCC9-40C8-A950-B06AB914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CB0601C-2305-4BE2-AF2F-6042E53E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4BA9736-F1D1-47D6-B3E0-C18F027D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7D12450-A10A-4A34-AFE3-59E463F4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F151075-6216-4A63-99C2-167ED523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8C2DEFD3-4C8A-456A-8A53-FC87587B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B66C295-FB9F-4E5A-ACEB-787722C7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3FD5FCF-F95D-436B-AA9D-8A247D7E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BA9533F-6537-4821-8D79-08761696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BD88B30-C27D-4587-9E85-EC3FE675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D9D1514-019F-4C0B-9657-349F532D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681E4C7-710F-44EC-A82D-8F759FF5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F52DB92-45DC-4C8F-9F9C-1AE88621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9A713BD-1EDD-44D4-8E2B-921295FF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9B4E239-ECCA-4627-B6C4-8E72F0C8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0872894-6B3C-41DD-9C55-66BA7C82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0C50133-65F6-4D63-99DE-5013F167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E2CA6F9-D575-4241-AD34-5F934F9E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2568C2D-6EFE-4018-BC42-DD8094D1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96C3B7C-1CFE-4864-A2F0-186DC2D2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AC533D4-3AE3-41AE-8326-AE16B02F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8F69D32-3C0B-4038-8108-7AE37B6E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BF027E0-1068-4B64-BAA0-B9CAB1B7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2F865D5-E6D8-43BB-AC89-BC4E6D64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15E5C29-E14F-45AD-BA8A-B9EFF9F8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8AC378F-7F7F-4C04-B7A9-767A5394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6CE5EA0-0D96-4541-9FFC-E89ECB0F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9C72688-1879-416E-A7D1-44D7187E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28BECF5-13E1-40F3-B68E-49961EC3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2C0DF03-4F95-4343-827D-C72F64AE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E9E07BD-8F1A-4D34-9C89-1729B8F5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4C6AD75-882E-4512-98D0-FBB24F26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466CC83-1FFE-4B21-A44B-9C841CA6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8C168B9-C48D-432C-A67E-69010DF1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751D1B7-0C82-4598-9078-565D05BC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EB1F0F7-D2D7-4391-81F5-BFC174BE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7153C1D-E4DE-43CD-8EE8-ED5268CD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B39C2E1-BE5B-4957-B929-920D8132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42C7E2E-871D-444E-BA43-CD8CBC84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E4275C3-A7CF-4665-B2BF-38DF5823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7DAA2552-5089-4A49-8999-28152713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23DBF4D-8A72-4EE7-ABDC-4D910305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63DDDFF-0A89-464F-9CD3-81EBDD38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8429E0D-0A44-47C2-9B44-C7F924EC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5D302B3-DA89-4E98-AAF4-61444092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10EACCF-58E9-47BC-B1E7-4F6E1C71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0B22F6D-FEB0-4747-8C4E-271379C2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9238BB7-7FB5-406A-80F7-933A2994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97C83537-1436-4225-A11A-C5C1EE89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88EE6D7-770A-40DF-A13C-01D252A1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4B8ECCCC-D593-4FAB-BF66-236909EA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51A6AEB-3E6A-488D-8729-B7542356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779679B6-8A39-4701-87CF-E67D83E8A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B476D9A-675B-4FFB-B18C-E72B96B8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D2C7FECB-13A9-4D81-BD62-3CF3B30F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0396610-258B-49CE-81AB-E84FE584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1B19CC1D-04F3-4350-A6FE-B89D030A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FA3A9AF-8C8D-4ED2-8CF6-6A45BD7E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3BC4EF8-045C-4B56-92DE-E49A0BB2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9DC5B6C8-C63C-4A7B-832E-FF835ADA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FC75B19B-B67A-4AF2-B2EC-0C5BF23D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9900DD6-008D-4EC1-BA47-2D91A7E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A89CB66-BE45-4197-9C4A-2D6C81EE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F41B9AC-FECF-4C6A-A44D-118CD683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060C417-AACD-45FD-AC43-8C5F8BD0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7467686-891A-4024-A473-F71BCEBB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53C28D25-8323-42A6-BC55-BA7546A9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A6ADBE4-051B-451B-AFCE-68C484A5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32F9E92-F961-403B-B2BE-D294C7D2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52166C2-DB87-48AF-A1FB-C10F8898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389F4596-B1A3-463B-A85C-B853EAD1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73EB1C56-F88A-4DFC-8B44-FBEDA884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343C689-410B-4DA0-B910-FEDAFD9B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8053963-690D-44A1-B77E-8C2B5430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466179A-0589-4B23-85EE-9C9A5E98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2AA8595-C4A8-40ED-8C6F-F39BAC16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EAF02F4E-D541-47CD-BBF4-C27C404D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6C54A351-1483-407A-86B4-8176C2EC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74A9CD2-0093-4B16-992A-84151E8B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5C79E3F-0137-4290-A457-C8A7385D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9965E704-DC81-49B8-B76C-FDF53F97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3EA9803-4996-4F13-883D-AD369F33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50AC565E-A01D-4E99-B729-510E25E3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23BD8C32-864F-4D32-AE3A-9EB6851B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E226F69-FAD1-473E-A971-09589252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C439989-4501-4F1A-894A-5356B882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28E68BCB-C7FC-4220-9B35-7F6C66FF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B58187E-58AD-4908-8844-A3B74451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509BFC0-2C5E-40B6-82A8-A5A9E566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3D956DC-DD03-4B95-9825-58762D84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C409E92-15FD-480F-BA4E-1BA4736E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BD9B4AC-1DA7-4245-9872-4833F577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8E679F28-E93C-4B56-AB26-3DC741C8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A891DCD-3421-495A-8E7B-D2CE71CF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388989B-CF6D-4B0C-A4A9-64B061F5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2147F4D-FE12-43C0-A0A7-EA88EBCB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4F32534-8392-45BF-9D83-BEE553DB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2A43314-EAB6-4EF5-9D2D-005BE347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FF8E463-431B-4EA7-AEBB-E6AA7D25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A504F11-C43C-4570-B5F2-3168D0E7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38E1B10-73B5-4C5E-BC75-2D8C4E15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46CCFC3-E82A-4B7B-A02C-86E10BE6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4B7B9AFB-FD02-4D9A-A54A-C3ECE411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A121F4B-8D1D-43D5-B2C4-CACC6CB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DFC30B64-4488-4040-ABA3-E0C4A1CA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049E7DC-9797-44E2-A90E-EEFCFE6A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2B46B77-E80C-4BAD-B1B5-AF833890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ECD0AE4-28F5-42FD-A781-C6F28F44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5F03710-15BA-4178-BDD5-62F1C867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CCEA2B5-54EB-4AE6-8B7D-BC6FD9FE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EBFEAD15-EACE-4289-BD6E-1BC1E14B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ABD2236-A56B-43C5-90E9-6952B409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EE03DA88-E92D-408F-AAB6-0034631C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60927CF-3DFA-4E63-84D1-FA871A08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A945E215-8E84-4412-8385-8391D11D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AF8A4B4-3439-4E3E-9511-9191763D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3012BE3F-5713-46D5-9F07-B2059C6E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615A4E3-B684-49E4-867E-E3690C36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171D3682-49A8-4235-99EF-C613966C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066E84C9-14EF-4BA3-AA57-7F27B17B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E7C1F8D-90AF-46D2-B3B0-52028E41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29BD65B-5D55-48C1-9531-D9162D9B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9187CC7-E5B8-49AD-8283-7B022F15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064BCD4-DBAE-49E9-B76C-A1C571AB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0FA0585-9330-4A42-9374-B3AE0951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C66AF2A-FE7D-47B6-A25D-1DA58988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8739ED5-209F-4A30-952C-1A76FED0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78C166D-C458-4D3F-BDC7-2E15D976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E332EA9-95C4-427D-BC11-DC6B7FDA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2555924-ABDF-47F2-B057-6002F370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F51C6C1-64ED-48A7-B8CB-81DBEB5E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42B3925-3DC6-4726-B0A9-6AB82B19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8BCF8C3-AB3B-4389-ACCA-BEDA55FB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A1363A89-816E-4328-846E-5A95243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7A73D78D-B695-46B2-906A-ABEB9594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40FC872-53CE-49CB-A251-DE6C2684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05D9A301-8465-4895-82C7-6D285679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2769B2A3-1BBA-4C30-99AA-E548E39A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E11FC4A0-E913-42F6-B653-1290BF93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3B65F16-C8FC-4264-AD8F-1A6112D1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C935C4D8-CDF3-417F-AE02-DB85533E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13FE258-E17C-4BAE-AF92-7B3F06FE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0B09E473-21E1-4F35-911A-E4BA60CE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F6C36C40-0856-4217-BC4A-68B537D5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3386D94A-CA1B-4409-964C-3521FC5C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4F16693-B89B-48B6-939C-77468DE9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AA10B549-2722-4644-880B-966B4F96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05408D5-7848-40D5-A37A-5A8F889B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9BCD6C5-B9AF-437F-B2FB-68803163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D2A263A-503D-4451-9191-F6CF7B3A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635AC56-DB13-46B4-BCD4-A075A37E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562EEFA-3967-4830-A5AE-BD81607E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41CDE4D-DEDE-4628-BF3B-FAF38D40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3138F0D-FB1B-4628-8A9C-F90D8056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0452476-A018-48AF-B598-34F796A4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421E36D-20C3-46EA-B60F-2CDD8CC3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DD1B6D9-E6E2-4B3B-BCAF-8BCDC4D3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335B576-C91C-4B20-93CA-D0275D76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5075273-F5E6-4DD3-B652-032ADE62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8CEADA6F-66C8-4770-A64B-4DB9CEFF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5B3D2B3-A69C-46F5-AA75-424B2996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2EEC3E4-8DBD-4A8E-8DFB-7B4190C1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94E8C258-7BA5-4DA1-A6A1-11EE77AD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59C0F61-46A7-4FE2-82D5-2C267B66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78B7EFD-2B51-47BD-830A-6AD5CE1F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9380C09-3355-45F2-8AD8-89A3A457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9A72A55-2FE5-45D7-9ACA-3C74363F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FEC8163-1214-4211-BA92-6F2C02FF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E12F3884-F7FE-4B87-B52C-B5676190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4EB4DD3-4CFA-46CA-8486-50AD5D0D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9E7DD9A-1E74-4A34-9F0D-5C6076E0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E45167B-8B1B-4DF8-AFF7-8AD9EECD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8287E7A-9FF8-428A-84F5-2C180BF4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969F45F-783A-4AAF-976C-C69C3155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54BFA973-0674-4BFE-816D-60AE7FA4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0C1BA80-B35D-4486-B619-9824934A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DBFA825-5F19-44BA-8FAD-28E666B1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A4C2C9C-DDE6-488D-815A-1637E98B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9DEBE7B-E23B-4E7E-BDA5-A868FC57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628A38F-2764-4BA7-BCC8-51C377EF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2C0ADD5-CD1B-4E1A-AAEE-C4F65E19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5F4FA76-B8C7-46D7-A001-330B738C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91ED091-7C3A-475C-82D0-06558A8D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E867D79-47BE-4D42-8B38-1A969E48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0813BA6-70A8-4004-A262-E1223AD6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2694E27-16F7-450F-AF4F-AFE2421E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2875D1F-2B8F-43E1-AD47-A30B2595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AFCF354-6478-4CA7-B59F-A66693A9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42E534A-C2D7-4C42-B202-49517327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CE21297-0B04-40AC-AC1D-0219E5CA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177B9AEA-8BF9-46DA-AF12-66DA1513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B24D7EE-36C1-408D-8FDA-EEB2638B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9B0E0CD6-C5FC-4BF9-BFC9-1F214FDF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3F6CEA4-221D-49A6-BB6C-90203D0C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31C192B8-E1D2-4FFB-931E-12D1C3DA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831B87B-EB02-4B5B-9475-383A7F70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E242BF2-D8DD-4C38-B07F-66510133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9D67381-024B-44CB-B5C2-23BD712C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8E8144F2-321D-48E2-9625-B8240868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E1621F0-1535-42A9-9B3E-02CFE049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0503E58A-A195-4C50-99C4-1E9B3105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77AD8ED-709B-471C-8387-CFA2E683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AF8476F7-4B4D-49B3-913F-D80E0DE1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069B10B-70D8-45E8-B64E-4B754538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506DE80-CE4D-4944-B5C7-9712001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913EB61-115C-4E02-A3F0-712818A7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B528C7F-EEFE-4F02-888E-AA682284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408CCF2-925B-414C-BF73-42A22F84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B02E2FB-D850-4A92-92FB-0E504318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D440B48-3210-4D72-91B4-1CD09402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3BBE9D1-ED56-4651-A0C1-4BC1E40B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9802996-9541-4003-A891-1B26A510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A23B691-4439-4B89-A958-05494283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926AFF8-6F73-457D-854E-BB1599B5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4BE170D-F3D5-4F85-ABD7-B9750C2A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A3A971B-0B21-4024-B5F9-307F63BD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A20EFBE-EFEE-4C55-8430-14A5E074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6EF49BF-F9C7-40C4-901D-A2B60F43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278A1B7-A4BA-47BC-AFD6-A1718B80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B59F5D7-6182-41AE-BBDA-7E93AFC7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E07FDA9-075C-4DAC-85AB-24E646C6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A1075D4-7FC0-4DE4-93D3-AE184D28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1B724DB-61F5-4880-962E-8D1EFAE8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18C1036-31BF-4C11-8BB8-482B6DA3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1112737-7193-4F43-8139-E3EE5AE2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D3EC121-6A8C-4E30-A4A7-EA1122F9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6E7BF2C-8D28-4011-804A-56732857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743FDCA-DEE5-45F3-8FE5-D5C8CFB7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E1B61374-D6E1-4E3D-85C4-B9490D22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FEAA0C3-0254-46AB-852A-3CFE019A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3490AC3-9F95-4CE0-9531-E80D9336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FA11F48-BABB-4B6B-A0FA-3EB782A9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9F9BC3B-5D5B-4A80-9A7B-BA367EE6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AAB0292-6410-41F8-9C46-36EF2433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45DECDD-C063-4E59-B5E7-ACACADFF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C27F8FB-FE51-44F6-8284-CC8F2879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449AB22-1E7F-4D17-90E9-ADA91409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B14ABFF-5265-45EE-9F7D-D0103497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DCA7998E-C76A-4AEA-8724-FF9DD275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9EBF251-CCB4-40F9-B077-D111F44E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B7D84D28-DD96-4C8D-8772-AFC6E124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F555B50-5BB0-4DC7-98F4-18C54D48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D55295C3-3B88-4D5D-A3DB-83B35489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6BEC9C0-54AF-4ED0-A05A-95A634F6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A3119586-96D0-492C-B47F-86E90AB5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CA89AD7-25BD-4AE3-9A9D-A5618B12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DDAC093-4681-46A2-B160-E851D880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8690694-2C1A-4AA0-8B8B-EC0AB7F6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6CECB9C-F44B-43F2-809E-6E419310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33E5D5C-16EB-4930-BF3A-7D4090C1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8BE2A738-897D-4DD6-972F-4AB1B9B0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1F15DE7-DD52-4ECF-B762-3EE64DEF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E626CD2-E005-4566-82EA-284BA77C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950A91E-8857-4A7A-8352-D5E8F3F2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DE4910A-782C-48D8-B8D5-61EA27D6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E68FB1A-157C-46A1-939E-BEFE0630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DFEECDE2-D8FB-4DDA-91AA-6C6265B6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2A8C33C-8D52-4730-BDA5-AA3DBE2E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563ACED-62F4-43AA-AD4E-F3EBB0D2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B68328A-F3F6-4D2B-901E-11148B64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EDEF4B71-E1E1-4DB9-BC81-7D63C92A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49075F5-6E31-4B71-A24C-C330B4B2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F6C86BC-0938-4F71-BC23-CAEA3D2E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0D133FE-7DF1-46B5-ADE2-887C5B09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E4D61DA-9B28-4CCF-83F3-256121C3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8874509-D6F3-4580-A9C8-8B3602CA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647EEE5-E303-493C-8599-24156594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4108EB0-7505-40D2-A26F-3E4EDE46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4D26D85A-B773-42D9-80E0-AB970E7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0A2E4DA-2174-4CFB-8AAF-C4AFD143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39E52F1F-27E1-4AA4-BB91-D504733A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001D3B7-931A-4DC8-AC5A-5F039961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1B0A2AF1-D844-469F-B22E-7A53092E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1477F06-95AB-456F-BC79-BBBA0AA2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DA5BC983-36F7-4C71-8326-F748C7C1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AADE5E0-336A-438D-A0C8-CF537902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8DACFAB5-D85A-459C-ACD1-33FF9E7A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A86CD3F5-3DD1-430D-9113-8723D04B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B55114E9-9D19-4FCF-885B-1407857B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63DE4B8-95C6-4C0D-82AC-B42BD741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AD7236D-F034-4494-9EB4-560FC14F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DA205E9-F481-412D-95F8-D6BD8D46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3E927E26-791D-4338-A00D-EAE349D2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C7ED17A-E226-4A97-8179-4A500A32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F7A7D708-4252-4CC9-813E-C5051C8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032F1D1-6D8C-4FC7-A65A-B4986568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91748E6C-7CDD-4E8B-A994-FA526634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17E91A7-C9FE-40B9-89CA-530F72A5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F643233-D13D-4340-97E5-C3CA859B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22DC7AD-D1AB-46ED-A99B-A55D0EA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6F5A8E4-AB8E-4722-A5F0-9E569B39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F502FC8-5E1E-4776-855D-07C802AE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10FC9F2-E2D0-4D5C-9C34-400883FC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502786F-80B3-466E-95FA-27E25A45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00799F3-4056-40F0-BEDC-88822C05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2F9554F-E978-4603-A8B8-05D2CE43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EA1CAAD-76F8-4C05-BF53-788F35DF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8F95741-58FB-4B09-BAE9-32DA084A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F90E3C4-1461-44D1-88B5-6537AC21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601BF78-97B9-4F3B-BAEE-96315E86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90B72722-B458-41D7-A826-DE127982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066DEB5-A793-4CDC-8EB8-A0235AC7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A81F967-E0BF-48E9-902F-C4680263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A09FC61-4705-4046-9F43-730F86F3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1581240-BA85-4B28-B038-162CE7CA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8EC73EE-A1BC-449A-BE8B-F4881967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64E77734-A09C-4460-9F95-67A2D297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B1BECE3-DFB6-4825-8E69-E464E6B9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90820393-109D-4B91-9C62-559A43DA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84F10C6-5DDB-4E6E-9520-7D3F2114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A63DDF0A-002D-402D-A62B-FA86B658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3341941-C3CA-40E4-B9B1-1071B231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E6B088F-806B-405A-A23B-C02DCCF3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9A9F15C-ADA2-47E4-88CE-7394BEF3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ECDEE2D5-EAF3-45FB-B05C-613DC66D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0BECBAF-3A7A-4EEA-8283-281FB114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F893F92B-A0B8-4769-A329-1AD2C2F6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132B76B-31D4-4ADE-A460-4FA1B816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F3DAC70-41F5-4D70-822A-35242AF0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1090494-945B-4DA5-9170-ED38FC3F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21970C06-C874-4CBE-A083-FD81170F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BC2F502-8FAD-4A23-B9D1-052CE202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9A0AD96C-1D05-4A60-95EE-93B98D6A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4A15008-142D-4AA3-A884-C6DFB603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6E560DA4-C2D7-4C0F-8738-A9EE6A97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FA8CE668-0B96-4E7D-B120-A0D475EB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1B404A20-8B0B-425C-9CA6-6FA546BD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274C2541-A9FD-4E37-87B9-88CEBBCB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659081EA-58DD-4416-A903-1CBC80B8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8295691-3575-4C4D-A4F6-BE3E1D3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A5517F81-9D65-4B3D-8131-31093BB1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C3C2856-26AD-4124-A4D8-D92C2716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BEB93588-6273-4393-9CDE-3B8C7AFC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4554144-A6DD-4ADA-905F-143646E3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88485C3B-6885-4DE1-B844-589C23D1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C9A5663-7B3D-4F00-AD6B-7EA7995B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DEB67CB3-C026-4246-A2E4-DDEDE722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8E2BFA9-B520-45F2-845D-224CC16C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7EEA89E2-4F1B-4696-813E-0DCBE3FB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A72A6C22-2760-442A-B695-B637993D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13EAAF4-37F9-4ECA-9AFF-2545C8C3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1631503-0B98-4355-A587-6DEA1620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41E4449-50FB-4ED5-9567-39FA5BE2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9590A3B-221B-4966-909D-4378E7D0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BE2BAF9-883B-4A25-BF02-922418CA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08C0C21-EBC4-42B3-A904-C9B77299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428D822-C0F9-4260-B400-89634649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C4CC5E7-28B9-40DD-BEA9-CB987313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89696C2A-1940-4836-ACD5-E1B85A58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F58DBA4-8DEB-4B76-85F7-AD0E115E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E8B4693-6BD6-4422-9B16-E8E9801E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CCCDEBB-731A-4473-82EF-1E2E623E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764B36A-3E7E-4C1C-8D68-D21A1925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E9E20FF-7A85-4418-B506-BA5BB1C0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1574908-1A52-462E-A139-B9C94CEA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28ED060-D704-4478-8FBE-5C593196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1F9CD54-4017-486B-AEFF-D82FB3A6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E4814D0-C9EE-49B2-B159-3BA67A9C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19ED2C53-F449-4DCF-B177-C0C3923E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7A757CD-9C3C-431A-B6B6-EAB714B3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DB38A6E-63F6-40FD-AEF5-F52DC722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793383E-1096-46AE-A579-707AA04F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CA4F928-C463-4CE4-BC88-7DA48DCD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5739A320-483C-4A3C-AD9C-E65573E5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DCD4F38-2B05-40C1-A149-F5C2E012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A4BAEA7-1EA0-4B21-AED8-BED56FA4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CCCD175-FB3E-4BAC-945C-B2EEB26F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0C35C0F-2224-47D0-AD2F-629695EB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DBA72EEB-17AB-4DFE-B7B3-6C572CA1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A988E34-15BF-4300-9585-D1555B1D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D4EF8B79-3FCB-448E-9FC7-D8E7F81A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824EC94-95E1-45C6-B051-631D2DD5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143A1942-736D-45C5-BB5C-00FB2480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4D7849C-979B-4165-B044-ACBB6C3F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BBC611C-9F0A-4E09-9385-2F60B1ED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8BC9120-FF0F-4619-8F49-63B86C82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667F6F0-6E29-4DA8-AF26-D374ACB5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C1F409D-09C9-45F1-AF32-3B77865C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A1A0180-256A-4D1B-A6DE-4086A351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DA03C2F-6364-420D-9D88-E44A6271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701D5200-82DA-4A13-B39C-4896D760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3025605B-1757-4C9B-B80F-82E2D382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D12446B-2760-460D-91A1-F94E53DA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7694E8C-4030-40F3-9811-61D98610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8A7D4BE8-FD9C-4C50-8BC1-9F1D04DA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77D3B7C-C45E-44F6-82A5-D74A3892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207EA3B3-C2D8-4757-A5A5-328D8F53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4559A61-13E3-4A80-8F7F-3C682E7B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4F858F9-F07E-40D3-8924-A640E188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01ED7FC5-D7A5-4616-A9A9-F7417DF7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8785BDD5-6996-4565-ADE4-7BF858F5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047CB47A-A4F0-499F-A878-C041FDEB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599EEF4F-2E15-4D91-84D1-A21D6328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0E0519F-7774-4B10-87C0-F0D1E1C9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B4EB7B11-8C27-4197-BDA8-E8FB0CBC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31FD875F-EFF4-4459-AE27-AA21CD86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03132F6-C2FD-47B6-8F96-E6B072F4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FE89CC8-A1D8-4F99-8361-2F6CFBC6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E3DF989-068B-4256-919F-86851F35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09C6CEB-DCD5-4CF7-8110-FDE8D52B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677CDABB-93B3-4B96-B02C-FF957BD7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E4E9C92-43FF-4EC9-B833-0AF37E27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48B364FE-32AF-47C5-93D2-78E23EB4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473C-3B28-46AD-8D40-5A2780197E5D}">
  <dimension ref="A1:V56"/>
  <sheetViews>
    <sheetView showGridLines="0" tabSelected="1" workbookViewId="0">
      <selection activeCell="Q17" sqref="Q17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72023.122999999992</v>
      </c>
      <c r="C8" s="27">
        <v>19263.428</v>
      </c>
      <c r="D8" s="26">
        <v>46065.858</v>
      </c>
      <c r="E8" s="27">
        <v>19162.821</v>
      </c>
      <c r="F8" s="28">
        <v>30435.616999999998</v>
      </c>
      <c r="G8" s="29">
        <v>29706.315999999999</v>
      </c>
      <c r="H8" s="28">
        <v>63196.627000000008</v>
      </c>
      <c r="I8" s="29">
        <v>5511.7800000000007</v>
      </c>
      <c r="J8" s="28">
        <f t="shared" ref="J8:K23" si="0">+((H8*100/F8)-100)</f>
        <v>107.64036753386671</v>
      </c>
      <c r="K8" s="30">
        <f t="shared" si="0"/>
        <v>-81.445763924412574</v>
      </c>
      <c r="L8" s="28">
        <f t="shared" ref="L8:M23" si="1">+((H8*100/B8)-100)</f>
        <v>-12.255086467161362</v>
      </c>
      <c r="M8" s="31">
        <f t="shared" si="1"/>
        <v>-71.387335628944129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2365.0920000000001</v>
      </c>
      <c r="C9" s="36">
        <v>551.44899999999996</v>
      </c>
      <c r="D9" s="35">
        <v>1351.2860000000001</v>
      </c>
      <c r="E9" s="36">
        <v>390.92</v>
      </c>
      <c r="F9" s="37">
        <v>728.04</v>
      </c>
      <c r="G9" s="38">
        <v>1300.3200000000002</v>
      </c>
      <c r="H9" s="37">
        <v>1712.366</v>
      </c>
      <c r="I9" s="39">
        <v>0</v>
      </c>
      <c r="J9" s="40">
        <f>+((H9*100/F9)-100)</f>
        <v>135.20218669303887</v>
      </c>
      <c r="K9" s="41" t="s">
        <v>13</v>
      </c>
      <c r="L9" s="40">
        <f>+((H9*100/B9)-100)</f>
        <v>-27.598334441112655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16072.918</v>
      </c>
      <c r="C10" s="48">
        <v>8281.9430000000011</v>
      </c>
      <c r="D10" s="47">
        <v>6787.1759999999995</v>
      </c>
      <c r="E10" s="48">
        <v>2476.6080000000002</v>
      </c>
      <c r="F10" s="49">
        <v>5238.2380000000003</v>
      </c>
      <c r="G10" s="38">
        <v>5046.5829999999996</v>
      </c>
      <c r="H10" s="49">
        <v>13618.26</v>
      </c>
      <c r="I10" s="50">
        <v>314.84800000000001</v>
      </c>
      <c r="J10" s="40">
        <f>+((H10*100/F10)-100)</f>
        <v>159.97787805746896</v>
      </c>
      <c r="K10" s="41">
        <f t="shared" si="0"/>
        <v>-93.761164732651778</v>
      </c>
      <c r="L10" s="40">
        <f t="shared" si="1"/>
        <v>-15.272012213339238</v>
      </c>
      <c r="M10" s="42">
        <f t="shared" si="1"/>
        <v>-96.198380017829152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39250.81</v>
      </c>
      <c r="C11" s="48">
        <v>8309.0560000000005</v>
      </c>
      <c r="D11" s="47">
        <v>22514.447999999997</v>
      </c>
      <c r="E11" s="48">
        <v>11077.407000000001</v>
      </c>
      <c r="F11" s="49">
        <v>17498.573</v>
      </c>
      <c r="G11" s="38">
        <v>20339.102999999999</v>
      </c>
      <c r="H11" s="49">
        <v>33918.001000000004</v>
      </c>
      <c r="I11" s="50">
        <v>4255.3189999999995</v>
      </c>
      <c r="J11" s="53">
        <f t="shared" si="0"/>
        <v>93.832954264327753</v>
      </c>
      <c r="K11" s="54">
        <f t="shared" si="0"/>
        <v>-79.078138303346023</v>
      </c>
      <c r="L11" s="55">
        <f t="shared" si="1"/>
        <v>-13.586494138592286</v>
      </c>
      <c r="M11" s="56">
        <f t="shared" si="1"/>
        <v>-48.786974115952532</v>
      </c>
      <c r="O11" s="14"/>
      <c r="P11" s="51"/>
      <c r="Q11" s="51"/>
    </row>
    <row r="12" spans="1:22" x14ac:dyDescent="0.25">
      <c r="A12" s="52" t="s">
        <v>16</v>
      </c>
      <c r="B12" s="47">
        <v>3100.6400000000003</v>
      </c>
      <c r="C12" s="48">
        <v>52.86</v>
      </c>
      <c r="D12" s="47">
        <v>7333.348</v>
      </c>
      <c r="E12" s="48">
        <v>2213.9340000000002</v>
      </c>
      <c r="F12" s="49">
        <v>3173.0949999999998</v>
      </c>
      <c r="G12" s="38">
        <v>2435.0949999999998</v>
      </c>
      <c r="H12" s="49">
        <v>7541.2129999999997</v>
      </c>
      <c r="I12" s="50">
        <v>428.02199999999999</v>
      </c>
      <c r="J12" s="53">
        <f t="shared" si="0"/>
        <v>137.66111635485228</v>
      </c>
      <c r="K12" s="54">
        <f t="shared" si="0"/>
        <v>-82.422780220073548</v>
      </c>
      <c r="L12" s="55">
        <f t="shared" si="1"/>
        <v>143.21472341194072</v>
      </c>
      <c r="M12" s="56">
        <f t="shared" si="1"/>
        <v>709.72758229284898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11233.663</v>
      </c>
      <c r="C13" s="48">
        <v>2068.12</v>
      </c>
      <c r="D13" s="47">
        <v>8079.6</v>
      </c>
      <c r="E13" s="48">
        <v>3003.9520000000002</v>
      </c>
      <c r="F13" s="49">
        <v>3797.6710000000003</v>
      </c>
      <c r="G13" s="38">
        <v>585.21500000000003</v>
      </c>
      <c r="H13" s="49">
        <v>6406.7869999999994</v>
      </c>
      <c r="I13" s="50">
        <v>513.59100000000001</v>
      </c>
      <c r="J13" s="36">
        <f t="shared" si="0"/>
        <v>68.703055109302483</v>
      </c>
      <c r="K13" s="58">
        <f t="shared" si="0"/>
        <v>-12.238920738532002</v>
      </c>
      <c r="L13" s="36">
        <f t="shared" si="1"/>
        <v>-42.967961563383206</v>
      </c>
      <c r="M13" s="59">
        <f t="shared" si="1"/>
        <v>-75.166286288996773</v>
      </c>
      <c r="N13" s="32"/>
    </row>
    <row r="14" spans="1:22" s="33" customFormat="1" x14ac:dyDescent="0.25">
      <c r="A14" s="60" t="s">
        <v>18</v>
      </c>
      <c r="B14" s="61">
        <v>161.345</v>
      </c>
      <c r="C14" s="62">
        <v>55.64</v>
      </c>
      <c r="D14" s="61">
        <v>149.006</v>
      </c>
      <c r="E14" s="62">
        <v>0</v>
      </c>
      <c r="F14" s="61">
        <v>349.11900000000003</v>
      </c>
      <c r="G14" s="62">
        <v>0</v>
      </c>
      <c r="H14" s="63">
        <v>336.286</v>
      </c>
      <c r="I14" s="39">
        <v>13.42</v>
      </c>
      <c r="J14" s="64">
        <f t="shared" si="0"/>
        <v>-3.6758240027039619</v>
      </c>
      <c r="K14" s="65" t="s">
        <v>13</v>
      </c>
      <c r="L14" s="64">
        <f t="shared" si="1"/>
        <v>108.42666336112057</v>
      </c>
      <c r="M14" s="66">
        <f t="shared" si="1"/>
        <v>-75.880661394680089</v>
      </c>
      <c r="N14" s="67"/>
      <c r="O14" s="67"/>
      <c r="P14" s="67"/>
      <c r="Q14" s="67"/>
      <c r="R14" s="67"/>
      <c r="S14" s="67"/>
    </row>
    <row r="15" spans="1:22" x14ac:dyDescent="0.25">
      <c r="A15" s="46" t="s">
        <v>14</v>
      </c>
      <c r="B15" s="68">
        <v>139.125</v>
      </c>
      <c r="C15" s="69">
        <v>0</v>
      </c>
      <c r="D15" s="68">
        <v>149.006</v>
      </c>
      <c r="E15" s="70">
        <v>0</v>
      </c>
      <c r="F15" s="68">
        <v>349.11900000000003</v>
      </c>
      <c r="G15" s="69">
        <v>0</v>
      </c>
      <c r="H15" s="71">
        <v>230.40199999999999</v>
      </c>
      <c r="I15" s="39">
        <v>0</v>
      </c>
      <c r="J15" s="40">
        <f t="shared" si="0"/>
        <v>-34.004737639601416</v>
      </c>
      <c r="K15" s="41" t="s">
        <v>13</v>
      </c>
      <c r="L15" s="72">
        <f t="shared" si="1"/>
        <v>65.607906558849947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3">
        <v>22.22</v>
      </c>
      <c r="C16" s="74">
        <v>55.64</v>
      </c>
      <c r="D16" s="73">
        <v>0</v>
      </c>
      <c r="E16" s="75">
        <v>0</v>
      </c>
      <c r="F16" s="73">
        <v>0</v>
      </c>
      <c r="G16" s="74">
        <v>0</v>
      </c>
      <c r="H16" s="76">
        <v>105.884</v>
      </c>
      <c r="I16" s="77">
        <v>13.42</v>
      </c>
      <c r="J16" s="36" t="s">
        <v>13</v>
      </c>
      <c r="K16" s="58" t="s">
        <v>13</v>
      </c>
      <c r="L16" s="36">
        <f t="shared" si="1"/>
        <v>376.52565256525651</v>
      </c>
      <c r="M16" s="59">
        <f t="shared" si="1"/>
        <v>-75.880661394680089</v>
      </c>
      <c r="O16" s="14"/>
      <c r="P16" s="51"/>
      <c r="Q16" s="51"/>
    </row>
    <row r="17" spans="1:19" s="33" customFormat="1" x14ac:dyDescent="0.25">
      <c r="A17" s="60" t="s">
        <v>19</v>
      </c>
      <c r="B17" s="26">
        <v>3825.7719999999999</v>
      </c>
      <c r="C17" s="27">
        <v>2772.55</v>
      </c>
      <c r="D17" s="26">
        <v>1975.636</v>
      </c>
      <c r="E17" s="27">
        <v>4969.5410000000002</v>
      </c>
      <c r="F17" s="26">
        <v>947.375</v>
      </c>
      <c r="G17" s="78">
        <v>633.51099999999997</v>
      </c>
      <c r="H17" s="28">
        <v>2348.7189999999996</v>
      </c>
      <c r="I17" s="39">
        <v>1348.44</v>
      </c>
      <c r="J17" s="64">
        <f t="shared" si="0"/>
        <v>147.91861723182475</v>
      </c>
      <c r="K17" s="65">
        <f t="shared" si="0"/>
        <v>112.85186839691815</v>
      </c>
      <c r="L17" s="64">
        <f t="shared" si="1"/>
        <v>-38.607972456278112</v>
      </c>
      <c r="M17" s="66">
        <f t="shared" si="1"/>
        <v>-51.364628230329487</v>
      </c>
      <c r="N17" s="67"/>
      <c r="O17" s="67"/>
      <c r="P17" s="67"/>
      <c r="Q17" s="67"/>
      <c r="R17" s="67"/>
      <c r="S17" s="67"/>
    </row>
    <row r="18" spans="1:19" x14ac:dyDescent="0.25">
      <c r="A18" s="46" t="s">
        <v>14</v>
      </c>
      <c r="B18" s="35">
        <v>768.27599999999995</v>
      </c>
      <c r="C18" s="36">
        <v>0</v>
      </c>
      <c r="D18" s="35">
        <v>320.15199999999999</v>
      </c>
      <c r="E18" s="36">
        <v>0</v>
      </c>
      <c r="F18" s="35">
        <v>280.911</v>
      </c>
      <c r="G18" s="79">
        <v>0</v>
      </c>
      <c r="H18" s="37">
        <v>140.59</v>
      </c>
      <c r="I18" s="39">
        <v>0</v>
      </c>
      <c r="J18" s="40">
        <f t="shared" si="0"/>
        <v>-49.952120066497933</v>
      </c>
      <c r="K18" s="41" t="s">
        <v>13</v>
      </c>
      <c r="L18" s="40">
        <f t="shared" si="1"/>
        <v>-81.700586768296802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769.69899999999996</v>
      </c>
      <c r="C19" s="80">
        <v>1346.14</v>
      </c>
      <c r="D19" s="47">
        <v>1015.079</v>
      </c>
      <c r="E19" s="48">
        <v>1798.1909999999998</v>
      </c>
      <c r="F19" s="47">
        <v>367.62400000000002</v>
      </c>
      <c r="G19" s="80">
        <v>394.20000000000005</v>
      </c>
      <c r="H19" s="49">
        <v>1300.0889999999999</v>
      </c>
      <c r="I19" s="50">
        <v>155.24</v>
      </c>
      <c r="J19" s="53">
        <f t="shared" si="0"/>
        <v>253.64638870149935</v>
      </c>
      <c r="K19" s="54">
        <f t="shared" si="0"/>
        <v>-60.618975139523087</v>
      </c>
      <c r="L19" s="55">
        <f t="shared" si="1"/>
        <v>68.908755240684997</v>
      </c>
      <c r="M19" s="56">
        <f t="shared" si="1"/>
        <v>-88.467767097033004</v>
      </c>
      <c r="O19" s="14"/>
      <c r="P19" s="51"/>
      <c r="Q19" s="51"/>
    </row>
    <row r="20" spans="1:19" x14ac:dyDescent="0.25">
      <c r="A20" s="57" t="s">
        <v>20</v>
      </c>
      <c r="B20" s="73">
        <v>2287.797</v>
      </c>
      <c r="C20" s="75">
        <v>1426.41</v>
      </c>
      <c r="D20" s="47">
        <v>640.40499999999997</v>
      </c>
      <c r="E20" s="48">
        <v>3171.35</v>
      </c>
      <c r="F20" s="47">
        <v>298.83999999999997</v>
      </c>
      <c r="G20" s="80">
        <v>239.31100000000001</v>
      </c>
      <c r="H20" s="49">
        <v>908.04</v>
      </c>
      <c r="I20" s="81">
        <v>1193.2</v>
      </c>
      <c r="J20" s="82">
        <f t="shared" si="0"/>
        <v>203.85490563512252</v>
      </c>
      <c r="K20" s="83">
        <f t="shared" si="0"/>
        <v>398.59805859321131</v>
      </c>
      <c r="L20" s="84">
        <f t="shared" si="1"/>
        <v>-60.309415564405406</v>
      </c>
      <c r="M20" s="85">
        <f t="shared" si="1"/>
        <v>-16.349436697723661</v>
      </c>
      <c r="O20" s="14"/>
      <c r="P20" s="51"/>
      <c r="Q20" s="51"/>
    </row>
    <row r="21" spans="1:19" x14ac:dyDescent="0.25">
      <c r="A21" s="86" t="s">
        <v>21</v>
      </c>
      <c r="B21" s="35">
        <v>8.0299999999999994</v>
      </c>
      <c r="C21" s="36">
        <v>0</v>
      </c>
      <c r="D21" s="68">
        <v>674.54899999999998</v>
      </c>
      <c r="E21" s="70">
        <v>183.2</v>
      </c>
      <c r="F21" s="68">
        <v>11.840999999999999</v>
      </c>
      <c r="G21" s="69">
        <v>22.74</v>
      </c>
      <c r="H21" s="71">
        <v>816.37900000000002</v>
      </c>
      <c r="I21" s="39">
        <v>0</v>
      </c>
      <c r="J21" s="87">
        <f t="shared" si="0"/>
        <v>6794.5105987669967</v>
      </c>
      <c r="K21" s="41" t="s">
        <v>13</v>
      </c>
      <c r="L21" s="88">
        <f t="shared" si="1"/>
        <v>10066.612702366128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404.548</v>
      </c>
      <c r="C22" s="80">
        <v>512.279</v>
      </c>
      <c r="D22" s="47">
        <v>570.05499999999995</v>
      </c>
      <c r="E22" s="48">
        <v>95.14</v>
      </c>
      <c r="F22" s="47">
        <v>111.015</v>
      </c>
      <c r="G22" s="80">
        <v>0</v>
      </c>
      <c r="H22" s="49">
        <v>413.33699999999999</v>
      </c>
      <c r="I22" s="50">
        <v>0</v>
      </c>
      <c r="J22" s="89">
        <f>+((H22*100/F22)-100)</f>
        <v>272.32536143764355</v>
      </c>
      <c r="K22" s="54" t="s">
        <v>13</v>
      </c>
      <c r="L22" s="90">
        <f t="shared" si="1"/>
        <v>2.1725481277870529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327.113</v>
      </c>
      <c r="C23" s="80">
        <v>2096.3850000000002</v>
      </c>
      <c r="D23" s="47">
        <v>943.38400000000001</v>
      </c>
      <c r="E23" s="48">
        <v>425.19</v>
      </c>
      <c r="F23" s="47">
        <v>167.21600000000001</v>
      </c>
      <c r="G23" s="80">
        <v>752.62</v>
      </c>
      <c r="H23" s="49">
        <v>301.47899999999998</v>
      </c>
      <c r="I23" s="50">
        <v>453.95600000000002</v>
      </c>
      <c r="J23" s="89">
        <f t="shared" si="0"/>
        <v>80.293153765189913</v>
      </c>
      <c r="K23" s="54">
        <f t="shared" si="0"/>
        <v>-39.683239882012174</v>
      </c>
      <c r="L23" s="90">
        <f t="shared" si="1"/>
        <v>-7.8364357271034777</v>
      </c>
      <c r="M23" s="56">
        <f t="shared" si="1"/>
        <v>-78.345771411262717</v>
      </c>
      <c r="O23" s="14"/>
      <c r="P23" s="51"/>
      <c r="Q23" s="51"/>
    </row>
    <row r="24" spans="1:19" x14ac:dyDescent="0.25">
      <c r="A24" s="52" t="s">
        <v>24</v>
      </c>
      <c r="B24" s="47">
        <v>1692.4549999999999</v>
      </c>
      <c r="C24" s="80">
        <v>520.21199999999999</v>
      </c>
      <c r="D24" s="47">
        <v>2698.4580000000001</v>
      </c>
      <c r="E24" s="48">
        <v>890.18399999999997</v>
      </c>
      <c r="F24" s="47">
        <v>2268.16</v>
      </c>
      <c r="G24" s="80">
        <v>2477.4789999999998</v>
      </c>
      <c r="H24" s="49">
        <v>3049.9369999999999</v>
      </c>
      <c r="I24" s="50">
        <v>962.57899999999995</v>
      </c>
      <c r="J24" s="89">
        <f t="shared" ref="J24:K36" si="2">+((H24*100/F24)-100)</f>
        <v>34.467453795146753</v>
      </c>
      <c r="K24" s="54">
        <f t="shared" si="2"/>
        <v>-61.146835149763128</v>
      </c>
      <c r="L24" s="90">
        <f t="shared" ref="L24:M36" si="3">+((H24*100/B24)-100)</f>
        <v>80.20786372458943</v>
      </c>
      <c r="M24" s="56">
        <f>+((I24*100/C24)-100)</f>
        <v>85.035908437329397</v>
      </c>
      <c r="O24" s="14"/>
      <c r="P24" s="51"/>
      <c r="Q24" s="51"/>
    </row>
    <row r="25" spans="1:19" x14ac:dyDescent="0.25">
      <c r="A25" s="52" t="s">
        <v>25</v>
      </c>
      <c r="B25" s="47">
        <v>14.786</v>
      </c>
      <c r="C25" s="80">
        <v>0</v>
      </c>
      <c r="D25" s="47">
        <v>884.83399999999995</v>
      </c>
      <c r="E25" s="48">
        <v>0</v>
      </c>
      <c r="F25" s="47">
        <v>143.125</v>
      </c>
      <c r="G25" s="80">
        <v>26.4</v>
      </c>
      <c r="H25" s="49">
        <v>696.21500000000003</v>
      </c>
      <c r="I25" s="50">
        <v>0</v>
      </c>
      <c r="J25" s="90">
        <f t="shared" si="2"/>
        <v>386.43842794759826</v>
      </c>
      <c r="K25" s="54" t="s">
        <v>13</v>
      </c>
      <c r="L25" s="90">
        <f t="shared" si="3"/>
        <v>4608.6094954686869</v>
      </c>
      <c r="M25" s="56" t="s">
        <v>13</v>
      </c>
      <c r="O25" s="14"/>
      <c r="P25" s="51"/>
      <c r="Q25" s="51"/>
    </row>
    <row r="26" spans="1:19" x14ac:dyDescent="0.25">
      <c r="A26" s="52" t="s">
        <v>26</v>
      </c>
      <c r="B26" s="47">
        <v>773.09900000000005</v>
      </c>
      <c r="C26" s="80">
        <v>0</v>
      </c>
      <c r="D26" s="47">
        <v>2988.8389999999999</v>
      </c>
      <c r="E26" s="48">
        <v>1614.864</v>
      </c>
      <c r="F26" s="47">
        <v>1948.9969999999998</v>
      </c>
      <c r="G26" s="80">
        <v>530.96500000000003</v>
      </c>
      <c r="H26" s="49">
        <v>1499.393</v>
      </c>
      <c r="I26" s="50">
        <v>78.28</v>
      </c>
      <c r="J26" s="90">
        <f t="shared" si="2"/>
        <v>-23.068480864773008</v>
      </c>
      <c r="K26" s="54">
        <f t="shared" si="2"/>
        <v>-85.257032007759463</v>
      </c>
      <c r="L26" s="90">
        <f t="shared" si="3"/>
        <v>93.945794781780819</v>
      </c>
      <c r="M26" s="56" t="s">
        <v>13</v>
      </c>
      <c r="O26" s="14"/>
      <c r="P26" s="51"/>
      <c r="Q26" s="51"/>
    </row>
    <row r="27" spans="1:19" x14ac:dyDescent="0.25">
      <c r="A27" s="52" t="s">
        <v>27</v>
      </c>
      <c r="B27" s="47">
        <v>3811.3220000000001</v>
      </c>
      <c r="C27" s="48">
        <v>4928.0730000000003</v>
      </c>
      <c r="D27" s="47">
        <v>4021.518</v>
      </c>
      <c r="E27" s="48">
        <v>3620.9859999999999</v>
      </c>
      <c r="F27" s="47">
        <v>2579.8850000000002</v>
      </c>
      <c r="G27" s="80">
        <v>5636.87</v>
      </c>
      <c r="H27" s="49">
        <v>5406.9830000000002</v>
      </c>
      <c r="I27" s="50">
        <v>4133.9449999999997</v>
      </c>
      <c r="J27" s="90">
        <f t="shared" si="2"/>
        <v>109.58232634400372</v>
      </c>
      <c r="K27" s="54">
        <f t="shared" si="2"/>
        <v>-26.662403071207962</v>
      </c>
      <c r="L27" s="90">
        <f t="shared" si="3"/>
        <v>41.866339291196084</v>
      </c>
      <c r="M27" s="56">
        <f t="shared" si="3"/>
        <v>-16.114371682400005</v>
      </c>
      <c r="O27" s="14"/>
      <c r="P27" s="51"/>
      <c r="Q27" s="51"/>
    </row>
    <row r="28" spans="1:19" x14ac:dyDescent="0.25">
      <c r="A28" s="91" t="s">
        <v>28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80">
        <v>0</v>
      </c>
      <c r="H28" s="49">
        <v>0</v>
      </c>
      <c r="I28" s="50">
        <v>24</v>
      </c>
      <c r="J28" s="90" t="s">
        <v>13</v>
      </c>
      <c r="K28" s="54" t="s">
        <v>13</v>
      </c>
      <c r="L28" s="90" t="s">
        <v>13</v>
      </c>
      <c r="M28" s="56" t="s">
        <v>13</v>
      </c>
      <c r="O28" s="14"/>
      <c r="P28" s="51"/>
      <c r="Q28" s="51"/>
    </row>
    <row r="29" spans="1:19" s="1" customFormat="1" x14ac:dyDescent="0.25">
      <c r="A29" s="92" t="s">
        <v>29</v>
      </c>
      <c r="B29" s="93">
        <v>83041.593000000008</v>
      </c>
      <c r="C29" s="94">
        <v>30148.567000000003</v>
      </c>
      <c r="D29" s="95">
        <v>60972.137000000002</v>
      </c>
      <c r="E29" s="96">
        <v>30961.925999999999</v>
      </c>
      <c r="F29" s="97">
        <v>38962.35</v>
      </c>
      <c r="G29" s="97">
        <v>27237.388000000003</v>
      </c>
      <c r="H29" s="97">
        <v>78065.35500000001</v>
      </c>
      <c r="I29" s="97">
        <v>12526.4</v>
      </c>
      <c r="J29" s="97">
        <f>+((H29*100/F29)-100)</f>
        <v>100.36100235227087</v>
      </c>
      <c r="K29" s="97">
        <f>+((I29*100/G29)-100)</f>
        <v>-54.010274406635475</v>
      </c>
      <c r="L29" s="97">
        <f>+((H29*100/B29)-100)</f>
        <v>-5.9924645231697298</v>
      </c>
      <c r="M29" s="95">
        <f>+((I29*100/C29)-100)</f>
        <v>-58.451093214480146</v>
      </c>
    </row>
    <row r="30" spans="1:19" s="1" customForma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1"/>
      <c r="L31" s="51"/>
      <c r="M31" s="51"/>
    </row>
    <row r="32" spans="1:19" s="1" customFormat="1" x14ac:dyDescent="0.25">
      <c r="A32" s="100" t="s">
        <v>32</v>
      </c>
      <c r="B32" s="100"/>
      <c r="C32" s="100"/>
      <c r="D32" s="100"/>
      <c r="E32" s="100"/>
      <c r="F32" s="102"/>
      <c r="J32" s="103"/>
      <c r="K32" s="51"/>
      <c r="L32" s="51"/>
      <c r="M32" s="51"/>
    </row>
    <row r="33" spans="1:13" s="1" customFormat="1" ht="15" customHeight="1" x14ac:dyDescent="0.25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34</v>
      </c>
      <c r="L33" s="98"/>
      <c r="M33" s="98"/>
    </row>
    <row r="34" spans="1:13" s="1" customFormat="1" x14ac:dyDescent="0.25">
      <c r="B34" s="51"/>
      <c r="C34" s="51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43_45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2022-11-16T12:44:07Z</dcterms:created>
  <dcterms:modified xsi:type="dcterms:W3CDTF">2022-11-16T13:25:27Z</dcterms:modified>
</cp:coreProperties>
</file>