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31744278-07E0-4C00-BB42-7A4A6E3927EA}" xr6:coauthVersionLast="47" xr6:coauthVersionMax="47" xr10:uidLastSave="{00000000-0000-0000-0000-000000000000}"/>
  <bookViews>
    <workbookView xWindow="-120" yWindow="-120" windowWidth="29040" windowHeight="17640" xr2:uid="{CA95CD57-8879-4AF8-A893-2E8FA957B65C}"/>
  </bookViews>
  <sheets>
    <sheet name="43_4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M27" i="1"/>
  <c r="L27" i="1"/>
  <c r="K27" i="1"/>
  <c r="J27" i="1"/>
  <c r="L26" i="1"/>
  <c r="K26" i="1"/>
  <c r="J26" i="1"/>
  <c r="L25" i="1"/>
  <c r="J25" i="1"/>
  <c r="M24" i="1"/>
  <c r="L24" i="1"/>
  <c r="K24" i="1"/>
  <c r="J24" i="1"/>
  <c r="M23" i="1"/>
  <c r="L23" i="1"/>
  <c r="K23" i="1"/>
  <c r="J23" i="1"/>
  <c r="L22" i="1"/>
  <c r="J22" i="1"/>
  <c r="L21" i="1"/>
  <c r="J21" i="1"/>
  <c r="M20" i="1"/>
  <c r="L20" i="1"/>
  <c r="K20" i="1"/>
  <c r="J20" i="1"/>
  <c r="M19" i="1"/>
  <c r="L19" i="1"/>
  <c r="K19" i="1"/>
  <c r="J19" i="1"/>
  <c r="L18" i="1"/>
  <c r="J18" i="1"/>
  <c r="M17" i="1"/>
  <c r="L17" i="1"/>
  <c r="K17" i="1"/>
  <c r="J17" i="1"/>
  <c r="M16" i="1"/>
  <c r="L16" i="1"/>
  <c r="L15" i="1"/>
  <c r="J15" i="1"/>
  <c r="M14" i="1"/>
  <c r="L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L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<sst xmlns="http://schemas.openxmlformats.org/spreadsheetml/2006/main" count="68" uniqueCount="35">
  <si>
    <t xml:space="preserve">Grūdų  ir aliejinių augalų sėklų  supirkimo kiekių suvestinė ataskaita (2022 m. 43– 45 sav.) pagal GS-1*, t </t>
  </si>
  <si>
    <t xml:space="preserve">                      Data
Grūdai</t>
  </si>
  <si>
    <t>Pokytis, %</t>
  </si>
  <si>
    <t>45  sav.  (11 08–14 )</t>
  </si>
  <si>
    <t>43  sav.  (10 24– 30)</t>
  </si>
  <si>
    <t>44  sav.  (10 31– 11 06)</t>
  </si>
  <si>
    <t>45  sav.  (11 07– 13)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</si>
  <si>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</si>
  <si>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</si>
  <si>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</si>
  <si>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</si>
  <si>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</si>
  <si>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</si>
  <si>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>-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</si>
  <si>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</si>
  <si>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</si>
  <si>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</si>
  <si>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</si>
  <si>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</si>
  <si>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</si>
  <si>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</si>
  <si>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</si>
  <si>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</si>
  <si>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</si>
  <si>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</si>
  <si>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</si>
  <si>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</si>
  <si>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</si>
  <si>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</si>
  <si>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</si>
  <si>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preliminarūs duomenys</t>
  </si>
  <si>
    <t>** lyginant 2022 m. 45 savaitę su   44 savaite</t>
  </si>
  <si>
    <t>*** lyginant 2022 m. 45 savaitę su 2021 m. 45 savaite</t>
  </si>
  <si>
    <t>Pastaba: grūdų bei aliejinių augalų sėklų 43 ir 44 savaičių supirkimo kiekiai patikslinti  2022-11-17</t>
  </si>
  <si>
    <t>Šaltinis 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</si>
</sst>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7" xfId="0" applyNumberFormat="1" applyFont="1" applyBorder="1" applyAlignment="1">
      <alignment horizontal="center" vertical="center"/>
    </xf>
    <xf numFmtId="4" fontId="8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5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3" xfId="0" applyNumberFormat="1" applyFont="1" applyFill="1" applyBorder="1" applyAlignment="1">
      <alignment vertical="center"/>
    </xf>
    <xf numFmtId="4" fontId="5" fillId="3" borderId="5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3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410DA256-F1CC-437F-8B27-53E71524C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0A7A4C6C-06C0-4EFA-B3D8-89DD24C0D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9D61D1D0-7B8A-4BE4-AEFE-7B0E40C92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73CF7428-117F-4D5B-954E-921E80813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1C67C862-45E1-46C9-83E2-896CC786F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E6AEB29C-30A1-488B-B64D-610DA39C1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9044B133-9913-4232-A89A-6B368BF7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EE491AC9-D389-4DF6-B62A-1C1C46487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D6A302F1-77B2-453C-BB18-792F9E7C1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F46460BF-719D-4973-86A2-28540DE58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0449694D-2EAB-4F22-BB4F-9A0BC675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675A8A7F-1326-4B60-87AB-73490D779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EAAF9640-4123-47F1-B0FD-5BB69E473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23C24DBD-60A3-40C1-9C44-478AA4CF2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304B5974-6FA4-4B35-9BA9-AF864A8B2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BF9AD090-A4F0-4DA6-A53F-C88A85542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33F9D935-ABF4-4385-8516-52CA9C2B4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64E1CC76-67B6-4AFE-BBF7-B47AD2F4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229CE78A-15AA-4F39-A134-D915F6E7A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CA016A2B-464C-4F1D-88BF-2CB090398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8335E0A2-8B89-421A-8D82-AD3501E9B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17EF52F7-CAF3-4C96-BAFE-8865BA2F1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3C495696-8011-42DE-BE28-D34295A2F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F829ACD4-D2D8-44C3-BB99-90F52385E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C74E296B-413E-4B27-B9E9-D54C65598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0D77C900-9429-49D1-BDFB-686F3F904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5A878845-DB2B-46DE-9B9D-AD45D9622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8A86303A-7C7A-467C-A978-B00C2DC4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66FBD902-8A5A-4D9B-8203-CED04478F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3561BF46-9461-4898-A326-2CC2C286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7F506E65-3E55-4639-B0F6-EDD6C08A7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59AD9CE0-3823-4B7F-91BB-C04386242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AC63B8D9-D07F-4273-A6F1-1CF041942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A8023874-2F1C-4D40-B86D-4FC6CEEFD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3558C5E1-F546-410C-B76B-CB617F0F2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8FBCED73-C66E-448A-AE60-FBD7E1A6E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6402B426-1AAA-42CD-BE5C-E5A5685A7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A3C5F18F-FB5A-46AB-9CDB-9C4D6F7DC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08FA26DC-B2FC-47A7-A65C-63508613C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8C7070B6-A0BC-43D4-AE2F-166C3DC9E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846FAE4E-3190-4568-A8D9-5B4A9A2E2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7EDC36E6-67D2-40AC-B02C-F1783D2CF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0C7A36C2-130D-44C9-90AA-37E80534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010B0674-B4B2-4335-BEC9-E574D671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17B29633-43E4-44F9-807F-1C72E5598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D7B4BA82-2FF8-4AED-8FB0-FE43E309E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A73BDC50-B664-48A1-862A-BADC4A3EE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C6B027F6-4C3E-4E4F-81F4-1CE8E86F2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BD6D8D92-75A4-4698-ABD4-450CF9F5E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AD4FF2D5-C658-47F5-8F6B-13142B8EF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715EFAAD-DDD2-40B1-8B4A-20D251FB1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EBCEAC1E-BC45-4886-960B-88148CE90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EA9C9BD5-3E0C-46F1-A0C6-8CEE73E5E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104FFC7B-EA50-43F9-8A72-FE0AFEAFB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44EF65AD-D4D3-4667-8725-AF369C52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9C6311A7-A3ED-4B22-8146-BDF340EC4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554CA49F-8C15-4A1C-BE16-6BAC430F5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68689C22-8C1C-447A-81DC-8049D90F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9B14C6D8-AD32-45BE-9CCC-A67F89548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43A9799A-A836-4C94-87FA-3361AF832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EE61C2DE-E668-4E57-8BDB-43CA5DF4C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8A04269E-63CA-46D2-9A09-7F6EA534A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EBBD5283-38F0-411D-AE9D-2ACEA5938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3D365948-45CF-4688-8E4A-15B1F7EFA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98B27F84-24A8-4FF9-9172-D9C006113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0A063D6F-185C-4023-A93C-4365D6AA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A161D971-96B0-4C5B-B0F0-801492B9E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B6FF8065-F117-4A7C-9646-549FC8406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A56F6AA1-5F81-4377-904D-A19A79C28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42A256E1-CCC9-40C8-A950-B06AB9149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BCB0601C-2305-4BE2-AF2F-6042E53E2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44BA9736-F1D1-47D6-B3E0-C18F027DC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27D12450-A10A-4A34-AFE3-59E463F4A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6F151075-6216-4A63-99C2-167ED5232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8C2DEFD3-4C8A-456A-8A53-FC87587B4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EB66C295-FB9F-4E5A-ACEB-787722C7C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53FD5FCF-F95D-436B-AA9D-8A247D7E8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5BA9533F-6537-4821-8D79-08761696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0BD88B30-C27D-4587-9E85-EC3FE6757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DD9D1514-019F-4C0B-9657-349F532D0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3681E4C7-710F-44EC-A82D-8F759FF51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0F52DB92-45DC-4C8F-9F9C-1AE88621B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99A713BD-1EDD-44D4-8E2B-921295FFF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09B4E239-ECCA-4627-B6C4-8E72F0C8E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20872894-6B3C-41DD-9C55-66BA7C828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80C50133-65F6-4D63-99DE-5013F1674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FE2CA6F9-D575-4241-AD34-5F934F9E9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D2568C2D-6EFE-4018-BC42-DD8094D1D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396C3B7C-1CFE-4864-A2F0-186DC2D2C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BAC533D4-3AE3-41AE-8326-AE16B02FA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B8F69D32-3C0B-4038-8108-7AE37B6E6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3BF027E0-1068-4B64-BAA0-B9CAB1B7A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12F865D5-E6D8-43BB-AC89-BC4E6D647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215E5C29-E14F-45AD-BA8A-B9EFF9F8D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78AC378F-7F7F-4C04-B7A9-767A5394C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26CE5EA0-0D96-4541-9FFC-E89ECB0F0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29C72688-1879-416E-A7D1-44D7187EA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F28BECF5-13E1-40F3-B68E-49961EC30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A2C0DF03-4F95-4343-827D-C72F64AE7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BE9E07BD-8F1A-4D34-9C89-1729B8F52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A4C6AD75-882E-4512-98D0-FBB24F260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1466CC83-1FFE-4B21-A44B-9C841CA67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68C168B9-C48D-432C-A67E-69010DF1F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D751D1B7-0C82-4598-9078-565D05BC8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2EB1F0F7-D2D7-4391-81F5-BFC174BE4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97153C1D-E4DE-43CD-8EE8-ED5268CD6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6B39C2E1-BE5B-4957-B929-920D81320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C42C7E2E-871D-444E-BA43-CD8CBC840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FE4275C3-A7CF-4665-B2BF-38DF5823D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7DAA2552-5089-4A49-8999-28152713E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523DBF4D-8A72-4EE7-ABDC-4D910305D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C63DDDFF-0A89-464F-9CD3-81EBDD382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E8429E0D-0A44-47C2-9B44-C7F924EC2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85D302B3-DA89-4E98-AAF4-61444092E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310EACCF-58E9-47BC-B1E7-4F6E1C712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40B22F6D-FEB0-4747-8C4E-271379C2D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99238BB7-7FB5-406A-80F7-933A29948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97C83537-1436-4225-A11A-C5C1EE89B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D88EE6D7-770A-40DF-A13C-01D252A13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4B8ECCCC-D593-4FAB-BF66-236909EA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751A6AEB-3E6A-488D-8729-B7542356A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779679B6-8A39-4701-87CF-E67D83E8A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EB476D9A-675B-4FFB-B18C-E72B96B8C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D2C7FECB-13A9-4D81-BD62-3CF3B30F3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E0396610-258B-49CE-81AB-E84FE5844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1B19CC1D-04F3-4350-A6FE-B89D030A3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CFA3A9AF-8C8D-4ED2-8CF6-6A45BD7EF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C3BC4EF8-045C-4B56-92DE-E49A0BB2C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9DC5B6C8-C63C-4A7B-832E-FF835ADA3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FC75B19B-B67A-4AF2-B2EC-0C5BF23DD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F9900DD6-008D-4EC1-BA47-2D91A7EFF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4A89CB66-BE45-4197-9C4A-2D6C81EE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1F41B9AC-FECF-4C6A-A44D-118CD6834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4060C417-AACD-45FD-AC43-8C5F8BD05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27467686-891A-4024-A473-F71BCEBBA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53C28D25-8323-42A6-BC55-BA7546A91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BA6ADBE4-051B-451B-AFCE-68C484A59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B32F9E92-F961-403B-B2BE-D294C7D27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D52166C2-DB87-48AF-A1FB-C10F88987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389F4596-B1A3-463B-A85C-B853EAD1A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73EB1C56-F88A-4DFC-8B44-FBEDA884D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B343C689-410B-4DA0-B910-FEDAFD9B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D8053963-690D-44A1-B77E-8C2B5430A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B466179A-0589-4B23-85EE-9C9A5E98D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B2AA8595-C4A8-40ED-8C6F-F39BAC16F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EAF02F4E-D541-47CD-BBF4-C27C404D9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6C54A351-1483-407A-86B4-8176C2ECB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E74A9CD2-0093-4B16-992A-84151E8BA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85C79E3F-0137-4290-A457-C8A7385D6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9965E704-DC81-49B8-B76C-FDF53F97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13EA9803-4996-4F13-883D-AD369F339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50AC565E-A01D-4E99-B729-510E25E35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23BD8C32-864F-4D32-AE3A-9EB6851B5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6E226F69-FAD1-473E-A971-095892521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FC439989-4501-4F1A-894A-5356B8821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28E68BCB-C7FC-4220-9B35-7F6C66FFB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1B58187E-58AD-4908-8844-A3B74451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6509BFC0-2C5E-40B6-82A8-A5A9E566F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F3D956DC-DD03-4B95-9825-58762D841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BC409E92-15FD-480F-BA4E-1BA4736E8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9BD9B4AC-1DA7-4245-9872-4833F577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8E679F28-E93C-4B56-AB26-3DC741C82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FA891DCD-3421-495A-8E7B-D2CE71CF2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A388989B-CF6D-4B0C-A4A9-64B061F52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72147F4D-FE12-43C0-A0A7-EA88EBCBB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34F32534-8392-45BF-9D83-BEE553DB9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B2A43314-EAB6-4EF5-9D2D-005BE3470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8FF8E463-431B-4EA7-AEBB-E6AA7D257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BA504F11-C43C-4570-B5F2-3168D0E7B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038E1B10-73B5-4C5E-BC75-2D8C4E15C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146CCFC3-E82A-4B7B-A02C-86E10BE61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4B7B9AFB-FD02-4D9A-A54A-C3ECE4114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6A121F4B-8D1D-43D5-B2C4-CACC6CB92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DFC30B64-4488-4040-ABA3-E0C4A1CAE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B049E7DC-9797-44E2-A90E-EEFCFE6A3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B2B46B77-E80C-4BAD-B1B5-AF833890B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EECD0AE4-28F5-42FD-A781-C6F28F44C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65F03710-15BA-4178-BDD5-62F1C8676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CCCEA2B5-54EB-4AE6-8B7D-BC6FD9FE3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EBFEAD15-EACE-4289-BD6E-1BC1E14BE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0ABD2236-A56B-43C5-90E9-6952B4099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EE03DA88-E92D-408F-AAB6-0034631C7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360927CF-3DFA-4E63-84D1-FA871A08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A945E215-8E84-4412-8385-8391D11D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3AF8A4B4-3439-4E3E-9511-9191763D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3012BE3F-5713-46D5-9F07-B2059C6EF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3615A4E3-B684-49E4-867E-E3690C363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171D3682-49A8-4235-99EF-C613966C6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066E84C9-14EF-4BA3-AA57-7F27B17BC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6E7C1F8D-90AF-46D2-B3B0-52028E41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529BD65B-5D55-48C1-9531-D9162D9BC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39187CC7-E5B8-49AD-8283-7B022F15F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8064BCD4-DBAE-49E9-B76C-A1C571AB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20FA0585-9330-4A42-9374-B3AE09514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DC66AF2A-FE7D-47B6-A25D-1DA589888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E8739ED5-209F-4A30-952C-1A76FED0B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478C166D-C458-4D3F-BDC7-2E15D9763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5E332EA9-95C4-427D-BC11-DC6B7FDA5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42555924-ABDF-47F2-B057-6002F370F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7F51C6C1-64ED-48A7-B8CB-81DBEB5E2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E42B3925-3DC6-4726-B0A9-6AB82B19C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B8BCF8C3-AB3B-4389-ACCA-BEDA55FB2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A1363A89-816E-4328-846E-5A95243B1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7A73D78D-B695-46B2-906A-ABEB9594E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340FC872-53CE-49CB-A251-DE6C26843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05D9A301-8465-4895-82C7-6D2856796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2769B2A3-1BBA-4C30-99AA-E548E39A4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E11FC4A0-E913-42F6-B653-1290BF938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73B65F16-C8FC-4264-AD8F-1A6112D1F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C935C4D8-CDF3-417F-AE02-DB85533E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513FE258-E17C-4BAE-AF92-7B3F06FE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0B09E473-21E1-4F35-911A-E4BA60CEF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F6C36C40-0856-4217-BC4A-68B537D5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3386D94A-CA1B-4409-964C-3521FC5C9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44F16693-B89B-48B6-939C-77468DE9D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AA10B549-2722-4644-880B-966B4F966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605408D5-7848-40D5-A37A-5A8F889B1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49BCD6C5-B9AF-437F-B2FB-688031635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5D2A263A-503D-4451-9191-F6CF7B3AF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7635AC56-DB13-46B4-BCD4-A075A37E7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A562EEFA-3967-4830-A5AE-BD81607EA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D41CDE4D-DEDE-4628-BF3B-FAF38D407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03138F0D-FB1B-4628-8A9C-F90D80567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50452476-A018-48AF-B598-34F796A42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6421E36D-20C3-46EA-B60F-2CDD8CC34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1DD1B6D9-E6E2-4B3B-BCAF-8BCDC4D3D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4335B576-C91C-4B20-93CA-D0275D768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A5075273-F5E6-4DD3-B652-032ADE62D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8CEADA6F-66C8-4770-A64B-4DB9CEFF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45B3D2B3-A69C-46F5-AA75-424B29964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D2EEC3E4-8DBD-4A8E-8DFB-7B4190C10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94E8C258-7BA5-4DA1-A6A1-11EE77AD1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259C0F61-46A7-4FE2-82D5-2C267B66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478B7EFD-2B51-47BD-830A-6AD5CE1F0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B9380C09-3355-45F2-8AD8-89A3A4577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A9A72A55-2FE5-45D7-9ACA-3C74363FE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6FEC8163-1214-4211-BA92-6F2C02FF8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E12F3884-F7FE-4B87-B52C-B5676190F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04EB4DD3-4CFA-46CA-8486-50AD5D0D0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D9E7DD9A-1E74-4A34-9F0D-5C6076E08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DE45167B-8B1B-4DF8-AFF7-8AD9EECD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58287E7A-9FF8-428A-84F5-2C180BF46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8969F45F-783A-4AAF-976C-C69C3155D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54BFA973-0674-4BFE-816D-60AE7FA4C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80C1BA80-B35D-4486-B619-9824934AD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FDBFA825-5F19-44BA-8FAD-28E666B16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5A4C2C9C-DDE6-488D-815A-1637E98BB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49DEBE7B-E23B-4E7E-BDA5-A868FC575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A628A38F-2764-4BA7-BCC8-51C377EF9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C2C0ADD5-CD1B-4E1A-AAEE-C4F65E19B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25F4FA76-B8C7-46D7-A001-330B738C4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591ED091-7C3A-475C-82D0-06558A8D0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5E867D79-47BE-4D42-8B38-1A969E480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30813BA6-70A8-4004-A262-E1223AD6E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32694E27-16F7-450F-AF4F-AFE2421E1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B2875D1F-2B8F-43E1-AD47-A30B25956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DAFCF354-6478-4CA7-B59F-A66693A9A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142E534A-C2D7-4C42-B202-49517327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8CE21297-0B04-40AC-AC1D-0219E5CAE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177B9AEA-8BF9-46DA-AF12-66DA15131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AB24D7EE-36C1-408D-8FDA-EEB2638BF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9B0E0CD6-C5FC-4BF9-BFC9-1F214FDF6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73F6CEA4-221D-49A6-BB6C-90203D0C9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31C192B8-E1D2-4FFB-931E-12D1C3DA2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A831B87B-EB02-4B5B-9475-383A7F701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3E242BF2-D8DD-4C38-B07F-665101335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69D67381-024B-44CB-B5C2-23BD712CB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8E8144F2-321D-48E2-9625-B82408685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8E1621F0-1535-42A9-9B3E-02CFE0493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0503E58A-A195-4C50-99C4-1E9B3105D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877AD8ED-709B-471C-8387-CFA2E683C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AF8476F7-4B4D-49B3-913F-D80E0DE1E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8069B10B-70D8-45E8-B64E-4B7545388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5506DE80-CE4D-4944-B5C7-9712001B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4913EB61-115C-4E02-A3F0-712818A70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3B528C7F-EEFE-4F02-888E-AA6822842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C408CCF2-925B-414C-BF73-42A22F844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7B02E2FB-D850-4A92-92FB-0E5043182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DD440B48-3210-4D72-91B4-1CD09402A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B3BBE9D1-ED56-4651-A0C1-4BC1E40BF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C9802996-9541-4003-A891-1B26A510F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BA23B691-4439-4B89-A958-054942837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2926AFF8-6F73-457D-854E-BB1599B56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84BE170D-F3D5-4F85-ABD7-B9750C2A0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4A3A971B-0B21-4024-B5F9-307F63BD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FA20EFBE-EFEE-4C55-8430-14A5E0747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A6EF49BF-F9C7-40C4-901D-A2B60F43C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C278A1B7-A4BA-47BC-AFD6-A1718B80C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3B59F5D7-6182-41AE-BBDA-7E93AFC76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0E07FDA9-075C-4DAC-85AB-24E646C6B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9A1075D4-7FC0-4DE4-93D3-AE184D283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A1B724DB-61F5-4880-962E-8D1EFAE80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518C1036-31BF-4C11-8BB8-482B6DA32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C1112737-7193-4F43-8139-E3EE5AE2B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3D3EC121-6A8C-4E30-A4A7-EA1122F96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C6E7BF2C-8D28-4011-804A-56732857C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9743FDCA-DEE5-45F3-8FE5-D5C8CFB77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E1B61374-D6E1-4E3D-85C4-B9490D22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CFEAA0C3-0254-46AB-852A-3CFE019A3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C3490AC3-9F95-4CE0-9531-E80D93368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5FA11F48-BABB-4B6B-A0FA-3EB782A99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29F9BC3B-5D5B-4A80-9A7B-BA367EE62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BAAB0292-6410-41F8-9C46-36EF2433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745DECDD-C063-4E59-B5E7-ACACADFF5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0C27F8FB-FE51-44F6-8284-CC8F28797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4449AB22-1E7F-4D17-90E9-ADA914098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9B14ABFF-5265-45EE-9F7D-D01034977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DCA7998E-C76A-4AEA-8724-FF9DD275B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29EBF251-CCB4-40F9-B077-D111F44EE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B7D84D28-DD96-4C8D-8772-AFC6E124F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8F555B50-5BB0-4DC7-98F4-18C54D482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D55295C3-3B88-4D5D-A3DB-83B354890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66BEC9C0-54AF-4ED0-A05A-95A634F63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A3119586-96D0-492C-B47F-86E90AB5C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DCA89AD7-25BD-4AE3-9A9D-A5618B12D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9DDAC093-4681-46A2-B160-E851D8802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88690694-2C1A-4AA0-8B8B-EC0AB7F6E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E6CECB9C-F44B-43F2-809E-6E419310F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033E5D5C-16EB-4930-BF3A-7D4090C18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8BE2A738-897D-4DD6-972F-4AB1B9B0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A1F15DE7-DD52-4ECF-B762-3EE64DEF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4E626CD2-E005-4566-82EA-284BA77C2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8950A91E-8857-4A7A-8352-D5E8F3F2D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4DE4910A-782C-48D8-B8D5-61EA27D6D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4E68FB1A-157C-46A1-939E-BEFE06300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DFEECDE2-D8FB-4DDA-91AA-6C6265B68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42A8C33C-8D52-4730-BDA5-AA3DBE2E1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4563ACED-62F4-43AA-AD4E-F3EBB0D21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1B68328A-F3F6-4D2B-901E-11148B64F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EDEF4B71-E1E1-4DB9-BC81-7D63C92AD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749075F5-6E31-4B71-A24C-C330B4B20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BF6C86BC-0938-4F71-BC23-CAEA3D2EE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D0D133FE-7DF1-46B5-ADE2-887C5B09D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FE4D61DA-9B28-4CCF-83F3-256121C3D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88874509-D6F3-4580-A9C8-8B3602CA2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6647EEE5-E303-493C-8599-241565943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74108EB0-7505-40D2-A26F-3E4EDE467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4D26D85A-B773-42D9-80E0-AB970E7D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E0A2E4DA-2174-4CFB-8AAF-C4AFD143A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39E52F1F-27E1-4AA4-BB91-D504733AB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5001D3B7-931A-4DC8-AC5A-5F039961A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1B0A2AF1-D844-469F-B22E-7A53092E3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21477F06-95AB-456F-BC79-BBBA0AA24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DA5BC983-36F7-4C71-8326-F748C7C14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8AADE5E0-336A-438D-A0C8-CF5379025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8DACFAB5-D85A-459C-ACD1-33FF9E7A5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A86CD3F5-3DD1-430D-9113-8723D04B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B55114E9-9D19-4FCF-885B-1407857B4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863DE4B8-95C6-4C0D-82AC-B42BD7414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8AD7236D-F034-4494-9EB4-560FC14FB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FDA205E9-F481-412D-95F8-D6BD8D46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3E927E26-791D-4338-A00D-EAE349D22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FC7ED17A-E226-4A97-8179-4A500A327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F7A7D708-4252-4CC9-813E-C5051C8A1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0032F1D1-6D8C-4FC7-A65A-B4986568C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91748E6C-7CDD-4E8B-A994-FA526634F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B17E91A7-C9FE-40B9-89CA-530F72A51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3F643233-D13D-4340-97E5-C3CA859BC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422DC7AD-D1AB-46ED-A99B-A55D0EA64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66F5A8E4-AB8E-4722-A5F0-9E569B390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1F502FC8-5E1E-4776-855D-07C802AE6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B10FC9F2-E2D0-4D5C-9C34-400883FC6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3502786F-80B3-466E-95FA-27E25A456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C00799F3-4056-40F0-BEDC-88822C051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72F9554F-E978-4603-A8B8-05D2CE43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9EA1CAAD-76F8-4C05-BF53-788F35DFC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38F95741-58FB-4B09-BAE9-32DA084AB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9F90E3C4-1461-44D1-88B5-6537AC210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8601BF78-97B9-4F3B-BAEE-96315E869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90B72722-B458-41D7-A826-DE1279821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2066DEB5-A793-4CDC-8EB8-A0235AC7D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BA81F967-E0BF-48E9-902F-C4680263E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AA09FC61-4705-4046-9F43-730F86F3C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71581240-BA85-4B28-B038-162CE7CA0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B8EC73EE-A1BC-449A-BE8B-F4881967E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64E77734-A09C-4460-9F95-67A2D297B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8B1BECE3-DFB6-4825-8E69-E464E6B97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90820393-109D-4B91-9C62-559A43DAB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784F10C6-5DDB-4E6E-9520-7D3F2114F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A63DDF0A-002D-402D-A62B-FA86B658A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A3341941-C3CA-40E4-B9B1-1071B231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EE6B088F-806B-405A-A23B-C02DCCF3A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69A9F15C-ADA2-47E4-88CE-7394BEF3B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ECDEE2D5-EAF3-45FB-B05C-613DC66D3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E0BECBAF-3A7A-4EEA-8283-281FB1142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F893F92B-A0B8-4769-A329-1AD2C2F6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9132B76B-31D4-4ADE-A460-4FA1B8162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EF3DAC70-41F5-4D70-822A-35242AF0C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01090494-945B-4DA5-9170-ED38FC3F3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21970C06-C874-4CBE-A083-FD81170F9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BBC2F502-8FAD-4A23-B9D1-052CE2026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9A0AD96C-1D05-4A60-95EE-93B98D6A2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D4A15008-142D-4AA3-A884-C6DFB603C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6E560DA4-C2D7-4C0F-8738-A9EE6A973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FA8CE668-0B96-4E7D-B120-A0D475EB1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1B404A20-8B0B-425C-9CA6-6FA546BD4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274C2541-A9FD-4E37-87B9-88CEBBCBC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659081EA-58DD-4416-A903-1CBC80B81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28295691-3575-4C4D-A4F6-BE3E1D3AC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A5517F81-9D65-4B3D-8131-31093BB1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8C3C2856-26AD-4124-A4D8-D92C27160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BEB93588-6273-4393-9CDE-3B8C7AFC2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54554144-A6DD-4ADA-905F-143646E35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88485C3B-6885-4DE1-B844-589C23D1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8C9A5663-7B3D-4F00-AD6B-7EA7995BC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DEB67CB3-C026-4246-A2E4-DDEDE7225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08E2BFA9-B520-45F2-845D-224CC16C4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7EEA89E2-4F1B-4696-813E-0DCBE3FB7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A72A6C22-2760-442A-B695-B637993DC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213EAAF4-37F9-4ECA-9AFF-2545C8C32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41631503-0B98-4355-A587-6DEA1620A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241E4449-50FB-4ED5-9567-39FA5BE2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D9590A3B-221B-4966-909D-4378E7D07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FBE2BAF9-883B-4A25-BF02-922418CA0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008C0C21-EBC4-42B3-A904-C9B772992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1428D822-C0F9-4260-B400-896346499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8C4CC5E7-28B9-40DD-BEA9-CB9873132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89696C2A-1940-4836-ACD5-E1B85A589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CF58DBA4-8DEB-4B76-85F7-AD0E115E2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CE8B4693-6BD6-4422-9B16-E8E9801E2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DCCCDEBB-731A-4473-82EF-1E2E623E9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2764B36A-3E7E-4C1C-8D68-D21A19257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8E9E20FF-7A85-4418-B506-BA5BB1C0D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61574908-1A52-462E-A139-B9C94CEA9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628ED060-D704-4478-8FBE-5C5931961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51F9CD54-4017-486B-AEFF-D82FB3A6E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7E4814D0-C9EE-49B2-B159-3BA67A9C0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19ED2C53-F449-4DCF-B177-C0C3923E8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47A757CD-9C3C-431A-B6B6-EAB714B39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DDB38A6E-63F6-40FD-AEF5-F52DC7229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6793383E-1096-46AE-A579-707AA04FF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619125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7CA4F928-C463-4CE4-BC88-7DA48DCDF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5739A320-483C-4A3C-AD9C-E65573E5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ADCD4F38-2B05-40C1-A149-F5C2E0123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EA4BAEA7-1EA0-4B21-AED8-BED56FA49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6CCCD175-FB3E-4BAC-945C-B2EEB26FD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D0C35C0F-2224-47D0-AD2F-629695EB2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DBA72EEB-17AB-4DFE-B7B3-6C572CA19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4A988E34-15BF-4300-9585-D1555B1D2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D4EF8B79-3FCB-448E-9FC7-D8E7F81AD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4824EC94-95E1-45C6-B051-631D2DD5D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143A1942-736D-45C5-BB5C-00FB2480D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74D7849C-979B-4165-B044-ACBB6C3F8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6BBC611C-9F0A-4E09-9385-2F60B1ED2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B8BC9120-FF0F-4619-8F49-63B86C828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E667F6F0-6E29-4DA8-AF26-D374ACB59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4C1F409D-09C9-45F1-AF32-3B77865C0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8A1A0180-256A-4D1B-A6DE-4086A351D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DDA03C2F-6364-420D-9D88-E44A6271F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701D5200-82DA-4A13-B39C-4896D7602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3025605B-1757-4C9B-B80F-82E2D3826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5D12446B-2760-460D-91A1-F94E53DA3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F7694E8C-4030-40F3-9811-61D98610A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8A7D4BE8-FD9C-4C50-8BC1-9F1D04DAB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477D3B7C-C45E-44F6-82A5-D74A38921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207EA3B3-C2D8-4757-A5A5-328D8F538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F4559A61-13E3-4A80-8F7F-3C682E7BC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A4F858F9-F07E-40D3-8924-A640E1889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01ED7FC5-D7A5-4616-A9A9-F7417DF70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8785BDD5-6996-4565-ADE4-7BF858F5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047CB47A-A4F0-499F-A878-C041FDEB8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599EEF4F-2E15-4D91-84D1-A21D63285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D0E0519F-7774-4B10-87C0-F0D1E1C9E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B4EB7B11-8C27-4197-BDA8-E8FB0CBC1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31FD875F-EFF4-4459-AE27-AA21CD868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303132F6-C2FD-47B6-8F96-E6B072F44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6FE89CC8-A1D8-4F99-8361-2F6CFBC6B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8E3DF989-068B-4256-919F-86851F358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F09C6CEB-DCD5-4CF7-8110-FDE8D52B5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677CDABB-93B3-4B96-B02C-FF957BD77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CE4E9C92-43FF-4EC9-B833-0AF37E274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48B364FE-32AF-47C5-93D2-78E23EB47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4473C-3B28-46AD-8D40-5A2780197E5D}">
  <dimension ref="A1:V56"/>
  <sheetViews>
    <sheetView showGridLines="0" tabSelected="1" workbookViewId="0">
      <selection activeCell="Q17" sqref="Q17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2021</v>
      </c>
      <c r="C4" s="8"/>
      <c r="D4" s="9">
        <v>2022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72023.122999999992</v>
      </c>
      <c r="C8" s="27">
        <v>19263.428</v>
      </c>
      <c r="D8" s="26">
        <v>46065.858</v>
      </c>
      <c r="E8" s="27">
        <v>19162.821</v>
      </c>
      <c r="F8" s="28">
        <v>30435.616999999998</v>
      </c>
      <c r="G8" s="29">
        <v>29706.315999999999</v>
      </c>
      <c r="H8" s="28">
        <v>63196.627000000008</v>
      </c>
      <c r="I8" s="29">
        <v>5511.7800000000007</v>
      </c>
      <c r="J8" s="28">
        <f t="shared" ref="J8:K23" si="0">+((H8*100/F8)-100)</f>
        <v>107.64036753386671</v>
      </c>
      <c r="K8" s="30">
        <f t="shared" si="0"/>
        <v>-81.445763924412574</v>
      </c>
      <c r="L8" s="28">
        <f t="shared" ref="L8:M23" si="1">+((H8*100/B8)-100)</f>
        <v>-12.255086467161362</v>
      </c>
      <c r="M8" s="31">
        <f t="shared" si="1"/>
        <v>-71.387335628944129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2365.0920000000001</v>
      </c>
      <c r="C9" s="36">
        <v>551.44899999999996</v>
      </c>
      <c r="D9" s="35">
        <v>1351.2860000000001</v>
      </c>
      <c r="E9" s="36">
        <v>390.92</v>
      </c>
      <c r="F9" s="37">
        <v>728.04</v>
      </c>
      <c r="G9" s="38">
        <v>1300.3200000000002</v>
      </c>
      <c r="H9" s="37">
        <v>1712.366</v>
      </c>
      <c r="I9" s="39">
        <v>0</v>
      </c>
      <c r="J9" s="40">
        <f>+((H9*100/F9)-100)</f>
        <v>135.20218669303887</v>
      </c>
      <c r="K9" s="41" t="s">
        <v>13</v>
      </c>
      <c r="L9" s="40">
        <f>+((H9*100/B9)-100)</f>
        <v>-27.598334441112655</v>
      </c>
      <c r="M9" s="42" t="s">
        <v>13</v>
      </c>
      <c r="N9" s="43"/>
      <c r="O9" s="43"/>
      <c r="P9" s="44"/>
      <c r="Q9" s="44"/>
      <c r="R9" s="44"/>
      <c r="S9" s="45"/>
    </row>
    <row r="10" spans="1:22" x14ac:dyDescent="0.25">
      <c r="A10" s="46" t="s">
        <v>14</v>
      </c>
      <c r="B10" s="47">
        <v>16072.918</v>
      </c>
      <c r="C10" s="48">
        <v>8281.9430000000011</v>
      </c>
      <c r="D10" s="47">
        <v>6787.1759999999995</v>
      </c>
      <c r="E10" s="48">
        <v>2476.6080000000002</v>
      </c>
      <c r="F10" s="49">
        <v>5238.2380000000003</v>
      </c>
      <c r="G10" s="38">
        <v>5046.5829999999996</v>
      </c>
      <c r="H10" s="49">
        <v>13618.26</v>
      </c>
      <c r="I10" s="50">
        <v>314.84800000000001</v>
      </c>
      <c r="J10" s="40">
        <f>+((H10*100/F10)-100)</f>
        <v>159.97787805746896</v>
      </c>
      <c r="K10" s="41">
        <f t="shared" si="0"/>
        <v>-93.761164732651778</v>
      </c>
      <c r="L10" s="40">
        <f t="shared" si="1"/>
        <v>-15.272012213339238</v>
      </c>
      <c r="M10" s="42">
        <f t="shared" si="1"/>
        <v>-96.198380017829152</v>
      </c>
      <c r="N10" s="32"/>
      <c r="O10" s="32"/>
      <c r="P10" s="51"/>
      <c r="Q10" s="51"/>
    </row>
    <row r="11" spans="1:22" x14ac:dyDescent="0.25">
      <c r="A11" s="52" t="s">
        <v>15</v>
      </c>
      <c r="B11" s="47">
        <v>39250.81</v>
      </c>
      <c r="C11" s="48">
        <v>8309.0560000000005</v>
      </c>
      <c r="D11" s="47">
        <v>22514.447999999997</v>
      </c>
      <c r="E11" s="48">
        <v>11077.407000000001</v>
      </c>
      <c r="F11" s="49">
        <v>17498.573</v>
      </c>
      <c r="G11" s="38">
        <v>20339.102999999999</v>
      </c>
      <c r="H11" s="49">
        <v>33918.001000000004</v>
      </c>
      <c r="I11" s="50">
        <v>4255.3189999999995</v>
      </c>
      <c r="J11" s="53">
        <f t="shared" si="0"/>
        <v>93.832954264327753</v>
      </c>
      <c r="K11" s="54">
        <f t="shared" si="0"/>
        <v>-79.078138303346023</v>
      </c>
      <c r="L11" s="55">
        <f t="shared" si="1"/>
        <v>-13.586494138592286</v>
      </c>
      <c r="M11" s="56">
        <f t="shared" si="1"/>
        <v>-48.786974115952532</v>
      </c>
      <c r="O11" s="14"/>
      <c r="P11" s="51"/>
      <c r="Q11" s="51"/>
    </row>
    <row r="12" spans="1:22" x14ac:dyDescent="0.25">
      <c r="A12" s="52" t="s">
        <v>16</v>
      </c>
      <c r="B12" s="47">
        <v>3100.6400000000003</v>
      </c>
      <c r="C12" s="48">
        <v>52.86</v>
      </c>
      <c r="D12" s="47">
        <v>7333.348</v>
      </c>
      <c r="E12" s="48">
        <v>2213.9340000000002</v>
      </c>
      <c r="F12" s="49">
        <v>3173.0949999999998</v>
      </c>
      <c r="G12" s="38">
        <v>2435.0949999999998</v>
      </c>
      <c r="H12" s="49">
        <v>7541.2129999999997</v>
      </c>
      <c r="I12" s="50">
        <v>428.02199999999999</v>
      </c>
      <c r="J12" s="53">
        <f t="shared" si="0"/>
        <v>137.66111635485228</v>
      </c>
      <c r="K12" s="54">
        <f t="shared" si="0"/>
        <v>-82.422780220073548</v>
      </c>
      <c r="L12" s="55">
        <f t="shared" si="1"/>
        <v>143.21472341194072</v>
      </c>
      <c r="M12" s="56">
        <f t="shared" si="1"/>
        <v>709.72758229284898</v>
      </c>
      <c r="N12" s="32"/>
      <c r="O12" s="32"/>
      <c r="P12" s="51"/>
      <c r="Q12" s="51"/>
    </row>
    <row r="13" spans="1:22" x14ac:dyDescent="0.25">
      <c r="A13" s="57" t="s">
        <v>17</v>
      </c>
      <c r="B13" s="47">
        <v>11233.663</v>
      </c>
      <c r="C13" s="48">
        <v>2068.12</v>
      </c>
      <c r="D13" s="47">
        <v>8079.6</v>
      </c>
      <c r="E13" s="48">
        <v>3003.9520000000002</v>
      </c>
      <c r="F13" s="49">
        <v>3797.6710000000003</v>
      </c>
      <c r="G13" s="38">
        <v>585.21500000000003</v>
      </c>
      <c r="H13" s="49">
        <v>6406.7869999999994</v>
      </c>
      <c r="I13" s="50">
        <v>513.59100000000001</v>
      </c>
      <c r="J13" s="36">
        <f t="shared" si="0"/>
        <v>68.703055109302483</v>
      </c>
      <c r="K13" s="58">
        <f t="shared" si="0"/>
        <v>-12.238920738532002</v>
      </c>
      <c r="L13" s="36">
        <f t="shared" si="1"/>
        <v>-42.967961563383206</v>
      </c>
      <c r="M13" s="59">
        <f t="shared" si="1"/>
        <v>-75.166286288996773</v>
      </c>
      <c r="N13" s="32"/>
    </row>
    <row r="14" spans="1:22" s="33" customFormat="1" x14ac:dyDescent="0.25">
      <c r="A14" s="60" t="s">
        <v>18</v>
      </c>
      <c r="B14" s="61">
        <v>161.345</v>
      </c>
      <c r="C14" s="62">
        <v>55.64</v>
      </c>
      <c r="D14" s="61">
        <v>149.006</v>
      </c>
      <c r="E14" s="62">
        <v>0</v>
      </c>
      <c r="F14" s="61">
        <v>349.11900000000003</v>
      </c>
      <c r="G14" s="62">
        <v>0</v>
      </c>
      <c r="H14" s="63">
        <v>336.286</v>
      </c>
      <c r="I14" s="39">
        <v>13.42</v>
      </c>
      <c r="J14" s="64">
        <f t="shared" si="0"/>
        <v>-3.6758240027039619</v>
      </c>
      <c r="K14" s="65" t="s">
        <v>13</v>
      </c>
      <c r="L14" s="64">
        <f t="shared" si="1"/>
        <v>108.42666336112057</v>
      </c>
      <c r="M14" s="66">
        <f t="shared" si="1"/>
        <v>-75.880661394680089</v>
      </c>
      <c r="N14" s="67"/>
      <c r="O14" s="67"/>
      <c r="P14" s="67"/>
      <c r="Q14" s="67"/>
      <c r="R14" s="67"/>
      <c r="S14" s="67"/>
    </row>
    <row r="15" spans="1:22" x14ac:dyDescent="0.25">
      <c r="A15" s="46" t="s">
        <v>14</v>
      </c>
      <c r="B15" s="68">
        <v>139.125</v>
      </c>
      <c r="C15" s="69">
        <v>0</v>
      </c>
      <c r="D15" s="68">
        <v>149.006</v>
      </c>
      <c r="E15" s="70">
        <v>0</v>
      </c>
      <c r="F15" s="68">
        <v>349.11900000000003</v>
      </c>
      <c r="G15" s="69">
        <v>0</v>
      </c>
      <c r="H15" s="71">
        <v>230.40199999999999</v>
      </c>
      <c r="I15" s="39">
        <v>0</v>
      </c>
      <c r="J15" s="40">
        <f t="shared" si="0"/>
        <v>-34.004737639601416</v>
      </c>
      <c r="K15" s="41" t="s">
        <v>13</v>
      </c>
      <c r="L15" s="72">
        <f t="shared" si="1"/>
        <v>65.607906558849947</v>
      </c>
      <c r="M15" s="42" t="s">
        <v>13</v>
      </c>
      <c r="O15" s="14"/>
      <c r="P15" s="51"/>
      <c r="Q15" s="51"/>
    </row>
    <row r="16" spans="1:22" x14ac:dyDescent="0.25">
      <c r="A16" s="57" t="s">
        <v>15</v>
      </c>
      <c r="B16" s="73">
        <v>22.22</v>
      </c>
      <c r="C16" s="74">
        <v>55.64</v>
      </c>
      <c r="D16" s="73">
        <v>0</v>
      </c>
      <c r="E16" s="75">
        <v>0</v>
      </c>
      <c r="F16" s="73">
        <v>0</v>
      </c>
      <c r="G16" s="74">
        <v>0</v>
      </c>
      <c r="H16" s="76">
        <v>105.884</v>
      </c>
      <c r="I16" s="77">
        <v>13.42</v>
      </c>
      <c r="J16" s="36" t="s">
        <v>13</v>
      </c>
      <c r="K16" s="58" t="s">
        <v>13</v>
      </c>
      <c r="L16" s="36">
        <f t="shared" si="1"/>
        <v>376.52565256525651</v>
      </c>
      <c r="M16" s="59">
        <f t="shared" si="1"/>
        <v>-75.880661394680089</v>
      </c>
      <c r="O16" s="14"/>
      <c r="P16" s="51"/>
      <c r="Q16" s="51"/>
    </row>
    <row r="17" spans="1:19" s="33" customFormat="1" x14ac:dyDescent="0.25">
      <c r="A17" s="60" t="s">
        <v>19</v>
      </c>
      <c r="B17" s="26">
        <v>3825.7719999999999</v>
      </c>
      <c r="C17" s="27">
        <v>2772.55</v>
      </c>
      <c r="D17" s="26">
        <v>1975.636</v>
      </c>
      <c r="E17" s="27">
        <v>4969.5410000000002</v>
      </c>
      <c r="F17" s="26">
        <v>947.375</v>
      </c>
      <c r="G17" s="78">
        <v>633.51099999999997</v>
      </c>
      <c r="H17" s="28">
        <v>2348.7189999999996</v>
      </c>
      <c r="I17" s="39">
        <v>1348.44</v>
      </c>
      <c r="J17" s="64">
        <f t="shared" si="0"/>
        <v>147.91861723182475</v>
      </c>
      <c r="K17" s="65">
        <f t="shared" si="0"/>
        <v>112.85186839691815</v>
      </c>
      <c r="L17" s="64">
        <f t="shared" si="1"/>
        <v>-38.607972456278112</v>
      </c>
      <c r="M17" s="66">
        <f t="shared" si="1"/>
        <v>-51.364628230329487</v>
      </c>
      <c r="N17" s="67"/>
      <c r="O17" s="67"/>
      <c r="P17" s="67"/>
      <c r="Q17" s="67"/>
      <c r="R17" s="67"/>
      <c r="S17" s="67"/>
    </row>
    <row r="18" spans="1:19" x14ac:dyDescent="0.25">
      <c r="A18" s="46" t="s">
        <v>14</v>
      </c>
      <c r="B18" s="35">
        <v>768.27599999999995</v>
      </c>
      <c r="C18" s="36">
        <v>0</v>
      </c>
      <c r="D18" s="35">
        <v>320.15199999999999</v>
      </c>
      <c r="E18" s="36">
        <v>0</v>
      </c>
      <c r="F18" s="35">
        <v>280.911</v>
      </c>
      <c r="G18" s="79">
        <v>0</v>
      </c>
      <c r="H18" s="37">
        <v>140.59</v>
      </c>
      <c r="I18" s="39">
        <v>0</v>
      </c>
      <c r="J18" s="40">
        <f t="shared" si="0"/>
        <v>-49.952120066497933</v>
      </c>
      <c r="K18" s="41" t="s">
        <v>13</v>
      </c>
      <c r="L18" s="40">
        <f t="shared" si="1"/>
        <v>-81.700586768296802</v>
      </c>
      <c r="M18" s="42" t="s">
        <v>13</v>
      </c>
      <c r="O18" s="14"/>
      <c r="P18" s="51"/>
      <c r="Q18" s="51"/>
    </row>
    <row r="19" spans="1:19" x14ac:dyDescent="0.25">
      <c r="A19" s="52" t="s">
        <v>15</v>
      </c>
      <c r="B19" s="47">
        <v>769.69899999999996</v>
      </c>
      <c r="C19" s="80">
        <v>1346.14</v>
      </c>
      <c r="D19" s="47">
        <v>1015.079</v>
      </c>
      <c r="E19" s="48">
        <v>1798.1909999999998</v>
      </c>
      <c r="F19" s="47">
        <v>367.62400000000002</v>
      </c>
      <c r="G19" s="80">
        <v>394.20000000000005</v>
      </c>
      <c r="H19" s="49">
        <v>1300.0889999999999</v>
      </c>
      <c r="I19" s="50">
        <v>155.24</v>
      </c>
      <c r="J19" s="53">
        <f t="shared" si="0"/>
        <v>253.64638870149935</v>
      </c>
      <c r="K19" s="54">
        <f t="shared" si="0"/>
        <v>-60.618975139523087</v>
      </c>
      <c r="L19" s="55">
        <f t="shared" si="1"/>
        <v>68.908755240684997</v>
      </c>
      <c r="M19" s="56">
        <f t="shared" si="1"/>
        <v>-88.467767097033004</v>
      </c>
      <c r="O19" s="14"/>
      <c r="P19" s="51"/>
      <c r="Q19" s="51"/>
    </row>
    <row r="20" spans="1:19" x14ac:dyDescent="0.25">
      <c r="A20" s="57" t="s">
        <v>20</v>
      </c>
      <c r="B20" s="73">
        <v>2287.797</v>
      </c>
      <c r="C20" s="75">
        <v>1426.41</v>
      </c>
      <c r="D20" s="47">
        <v>640.40499999999997</v>
      </c>
      <c r="E20" s="48">
        <v>3171.35</v>
      </c>
      <c r="F20" s="47">
        <v>298.83999999999997</v>
      </c>
      <c r="G20" s="80">
        <v>239.31100000000001</v>
      </c>
      <c r="H20" s="49">
        <v>908.04</v>
      </c>
      <c r="I20" s="81">
        <v>1193.2</v>
      </c>
      <c r="J20" s="82">
        <f t="shared" si="0"/>
        <v>203.85490563512252</v>
      </c>
      <c r="K20" s="83">
        <f t="shared" si="0"/>
        <v>398.59805859321131</v>
      </c>
      <c r="L20" s="84">
        <f t="shared" si="1"/>
        <v>-60.309415564405406</v>
      </c>
      <c r="M20" s="85">
        <f t="shared" si="1"/>
        <v>-16.349436697723661</v>
      </c>
      <c r="O20" s="14"/>
      <c r="P20" s="51"/>
      <c r="Q20" s="51"/>
    </row>
    <row r="21" spans="1:19" x14ac:dyDescent="0.25">
      <c r="A21" s="86" t="s">
        <v>21</v>
      </c>
      <c r="B21" s="35">
        <v>8.0299999999999994</v>
      </c>
      <c r="C21" s="36">
        <v>0</v>
      </c>
      <c r="D21" s="68">
        <v>674.54899999999998</v>
      </c>
      <c r="E21" s="70">
        <v>183.2</v>
      </c>
      <c r="F21" s="68">
        <v>11.840999999999999</v>
      </c>
      <c r="G21" s="69">
        <v>22.74</v>
      </c>
      <c r="H21" s="71">
        <v>816.37900000000002</v>
      </c>
      <c r="I21" s="39">
        <v>0</v>
      </c>
      <c r="J21" s="87">
        <f t="shared" si="0"/>
        <v>6794.5105987669967</v>
      </c>
      <c r="K21" s="41" t="s">
        <v>13</v>
      </c>
      <c r="L21" s="88">
        <f t="shared" si="1"/>
        <v>10066.612702366128</v>
      </c>
      <c r="M21" s="42" t="s">
        <v>13</v>
      </c>
      <c r="O21" s="14"/>
      <c r="P21" s="51"/>
      <c r="Q21" s="51"/>
    </row>
    <row r="22" spans="1:19" x14ac:dyDescent="0.25">
      <c r="A22" s="52" t="s">
        <v>22</v>
      </c>
      <c r="B22" s="47">
        <v>404.548</v>
      </c>
      <c r="C22" s="80">
        <v>512.279</v>
      </c>
      <c r="D22" s="47">
        <v>570.05499999999995</v>
      </c>
      <c r="E22" s="48">
        <v>95.14</v>
      </c>
      <c r="F22" s="47">
        <v>111.015</v>
      </c>
      <c r="G22" s="80">
        <v>0</v>
      </c>
      <c r="H22" s="49">
        <v>413.33699999999999</v>
      </c>
      <c r="I22" s="50">
        <v>0</v>
      </c>
      <c r="J22" s="89">
        <f>+((H22*100/F22)-100)</f>
        <v>272.32536143764355</v>
      </c>
      <c r="K22" s="54" t="s">
        <v>13</v>
      </c>
      <c r="L22" s="90">
        <f t="shared" si="1"/>
        <v>2.1725481277870529</v>
      </c>
      <c r="M22" s="56" t="s">
        <v>13</v>
      </c>
      <c r="O22" s="14"/>
      <c r="P22" s="51"/>
      <c r="Q22" s="51"/>
    </row>
    <row r="23" spans="1:19" x14ac:dyDescent="0.25">
      <c r="A23" s="52" t="s">
        <v>23</v>
      </c>
      <c r="B23" s="47">
        <v>327.113</v>
      </c>
      <c r="C23" s="80">
        <v>2096.3850000000002</v>
      </c>
      <c r="D23" s="47">
        <v>943.38400000000001</v>
      </c>
      <c r="E23" s="48">
        <v>425.19</v>
      </c>
      <c r="F23" s="47">
        <v>167.21600000000001</v>
      </c>
      <c r="G23" s="80">
        <v>752.62</v>
      </c>
      <c r="H23" s="49">
        <v>301.47899999999998</v>
      </c>
      <c r="I23" s="50">
        <v>453.95600000000002</v>
      </c>
      <c r="J23" s="89">
        <f t="shared" si="0"/>
        <v>80.293153765189913</v>
      </c>
      <c r="K23" s="54">
        <f t="shared" si="0"/>
        <v>-39.683239882012174</v>
      </c>
      <c r="L23" s="90">
        <f t="shared" si="1"/>
        <v>-7.8364357271034777</v>
      </c>
      <c r="M23" s="56">
        <f t="shared" si="1"/>
        <v>-78.345771411262717</v>
      </c>
      <c r="O23" s="14"/>
      <c r="P23" s="51"/>
      <c r="Q23" s="51"/>
    </row>
    <row r="24" spans="1:19" x14ac:dyDescent="0.25">
      <c r="A24" s="52" t="s">
        <v>24</v>
      </c>
      <c r="B24" s="47">
        <v>1692.4549999999999</v>
      </c>
      <c r="C24" s="80">
        <v>520.21199999999999</v>
      </c>
      <c r="D24" s="47">
        <v>2698.4580000000001</v>
      </c>
      <c r="E24" s="48">
        <v>890.18399999999997</v>
      </c>
      <c r="F24" s="47">
        <v>2268.16</v>
      </c>
      <c r="G24" s="80">
        <v>2477.4789999999998</v>
      </c>
      <c r="H24" s="49">
        <v>3049.9369999999999</v>
      </c>
      <c r="I24" s="50">
        <v>962.57899999999995</v>
      </c>
      <c r="J24" s="89">
        <f t="shared" ref="J24:K36" si="2">+((H24*100/F24)-100)</f>
        <v>34.467453795146753</v>
      </c>
      <c r="K24" s="54">
        <f t="shared" si="2"/>
        <v>-61.146835149763128</v>
      </c>
      <c r="L24" s="90">
        <f t="shared" ref="L24:M36" si="3">+((H24*100/B24)-100)</f>
        <v>80.20786372458943</v>
      </c>
      <c r="M24" s="56">
        <f>+((I24*100/C24)-100)</f>
        <v>85.035908437329397</v>
      </c>
      <c r="O24" s="14"/>
      <c r="P24" s="51"/>
      <c r="Q24" s="51"/>
    </row>
    <row r="25" spans="1:19" x14ac:dyDescent="0.25">
      <c r="A25" s="52" t="s">
        <v>25</v>
      </c>
      <c r="B25" s="47">
        <v>14.786</v>
      </c>
      <c r="C25" s="80">
        <v>0</v>
      </c>
      <c r="D25" s="47">
        <v>884.83399999999995</v>
      </c>
      <c r="E25" s="48">
        <v>0</v>
      </c>
      <c r="F25" s="47">
        <v>143.125</v>
      </c>
      <c r="G25" s="80">
        <v>26.4</v>
      </c>
      <c r="H25" s="49">
        <v>696.21500000000003</v>
      </c>
      <c r="I25" s="50">
        <v>0</v>
      </c>
      <c r="J25" s="90">
        <f t="shared" si="2"/>
        <v>386.43842794759826</v>
      </c>
      <c r="K25" s="54" t="s">
        <v>13</v>
      </c>
      <c r="L25" s="90">
        <f t="shared" si="3"/>
        <v>4608.6094954686869</v>
      </c>
      <c r="M25" s="56" t="s">
        <v>13</v>
      </c>
      <c r="O25" s="14"/>
      <c r="P25" s="51"/>
      <c r="Q25" s="51"/>
    </row>
    <row r="26" spans="1:19" x14ac:dyDescent="0.25">
      <c r="A26" s="52" t="s">
        <v>26</v>
      </c>
      <c r="B26" s="47">
        <v>773.09900000000005</v>
      </c>
      <c r="C26" s="80">
        <v>0</v>
      </c>
      <c r="D26" s="47">
        <v>2988.8389999999999</v>
      </c>
      <c r="E26" s="48">
        <v>1614.864</v>
      </c>
      <c r="F26" s="47">
        <v>1948.9969999999998</v>
      </c>
      <c r="G26" s="80">
        <v>530.96500000000003</v>
      </c>
      <c r="H26" s="49">
        <v>1499.393</v>
      </c>
      <c r="I26" s="50">
        <v>78.28</v>
      </c>
      <c r="J26" s="90">
        <f t="shared" si="2"/>
        <v>-23.068480864773008</v>
      </c>
      <c r="K26" s="54">
        <f t="shared" si="2"/>
        <v>-85.257032007759463</v>
      </c>
      <c r="L26" s="90">
        <f t="shared" si="3"/>
        <v>93.945794781780819</v>
      </c>
      <c r="M26" s="56" t="s">
        <v>13</v>
      </c>
      <c r="O26" s="14"/>
      <c r="P26" s="51"/>
      <c r="Q26" s="51"/>
    </row>
    <row r="27" spans="1:19" x14ac:dyDescent="0.25">
      <c r="A27" s="52" t="s">
        <v>27</v>
      </c>
      <c r="B27" s="47">
        <v>3811.3220000000001</v>
      </c>
      <c r="C27" s="48">
        <v>4928.0730000000003</v>
      </c>
      <c r="D27" s="47">
        <v>4021.518</v>
      </c>
      <c r="E27" s="48">
        <v>3620.9859999999999</v>
      </c>
      <c r="F27" s="47">
        <v>2579.8850000000002</v>
      </c>
      <c r="G27" s="80">
        <v>5636.87</v>
      </c>
      <c r="H27" s="49">
        <v>5406.9830000000002</v>
      </c>
      <c r="I27" s="50">
        <v>4133.9449999999997</v>
      </c>
      <c r="J27" s="90">
        <f t="shared" si="2"/>
        <v>109.58232634400372</v>
      </c>
      <c r="K27" s="54">
        <f t="shared" si="2"/>
        <v>-26.662403071207962</v>
      </c>
      <c r="L27" s="90">
        <f t="shared" si="3"/>
        <v>41.866339291196084</v>
      </c>
      <c r="M27" s="56">
        <f t="shared" si="3"/>
        <v>-16.114371682400005</v>
      </c>
      <c r="O27" s="14"/>
      <c r="P27" s="51"/>
      <c r="Q27" s="51"/>
    </row>
    <row r="28" spans="1:19" x14ac:dyDescent="0.25">
      <c r="A28" s="91" t="s">
        <v>28</v>
      </c>
      <c r="B28" s="47">
        <v>0</v>
      </c>
      <c r="C28" s="48">
        <v>0</v>
      </c>
      <c r="D28" s="47">
        <v>0</v>
      </c>
      <c r="E28" s="48">
        <v>0</v>
      </c>
      <c r="F28" s="47">
        <v>0</v>
      </c>
      <c r="G28" s="80">
        <v>0</v>
      </c>
      <c r="H28" s="49">
        <v>0</v>
      </c>
      <c r="I28" s="50">
        <v>24</v>
      </c>
      <c r="J28" s="90" t="s">
        <v>13</v>
      </c>
      <c r="K28" s="54" t="s">
        <v>13</v>
      </c>
      <c r="L28" s="90" t="s">
        <v>13</v>
      </c>
      <c r="M28" s="56" t="s">
        <v>13</v>
      </c>
      <c r="O28" s="14"/>
      <c r="P28" s="51"/>
      <c r="Q28" s="51"/>
    </row>
    <row r="29" spans="1:19" s="1" customFormat="1" x14ac:dyDescent="0.25">
      <c r="A29" s="92" t="s">
        <v>29</v>
      </c>
      <c r="B29" s="93">
        <v>83041.593000000008</v>
      </c>
      <c r="C29" s="94">
        <v>30148.567000000003</v>
      </c>
      <c r="D29" s="95">
        <v>60972.137000000002</v>
      </c>
      <c r="E29" s="96">
        <v>30961.925999999999</v>
      </c>
      <c r="F29" s="97">
        <v>38962.35</v>
      </c>
      <c r="G29" s="97">
        <v>27237.388000000003</v>
      </c>
      <c r="H29" s="97">
        <v>78065.35500000001</v>
      </c>
      <c r="I29" s="97">
        <v>12526.4</v>
      </c>
      <c r="J29" s="97">
        <f>+((H29*100/F29)-100)</f>
        <v>100.36100235227087</v>
      </c>
      <c r="K29" s="97">
        <f>+((I29*100/G29)-100)</f>
        <v>-54.010274406635475</v>
      </c>
      <c r="L29" s="97">
        <f>+((H29*100/B29)-100)</f>
        <v>-5.9924645231697298</v>
      </c>
      <c r="M29" s="95">
        <f>+((I29*100/C29)-100)</f>
        <v>-58.451093214480146</v>
      </c>
    </row>
    <row r="30" spans="1:19" s="1" customFormat="1" x14ac:dyDescent="0.25">
      <c r="A30" s="98" t="s">
        <v>30</v>
      </c>
      <c r="B30" s="99"/>
      <c r="C30" s="99"/>
      <c r="D30" s="99"/>
      <c r="E30" s="99"/>
      <c r="F30" s="99"/>
      <c r="G30" s="99"/>
      <c r="H30" s="99"/>
      <c r="I30" s="99"/>
      <c r="J30" s="98"/>
      <c r="K30" s="98"/>
      <c r="L30" s="98"/>
      <c r="M30" s="98"/>
    </row>
    <row r="31" spans="1:19" s="1" customFormat="1" ht="15" customHeight="1" x14ac:dyDescent="0.25">
      <c r="A31" s="100" t="s">
        <v>31</v>
      </c>
      <c r="B31" s="100"/>
      <c r="C31" s="100"/>
      <c r="D31" s="100"/>
      <c r="E31" s="100"/>
      <c r="F31" s="101"/>
      <c r="G31" s="101"/>
      <c r="H31" s="101"/>
      <c r="I31" s="101"/>
      <c r="K31" s="51"/>
      <c r="L31" s="51"/>
      <c r="M31" s="51"/>
    </row>
    <row r="32" spans="1:19" s="1" customFormat="1" x14ac:dyDescent="0.25">
      <c r="A32" s="100" t="s">
        <v>32</v>
      </c>
      <c r="B32" s="100"/>
      <c r="C32" s="100"/>
      <c r="D32" s="100"/>
      <c r="E32" s="100"/>
      <c r="F32" s="102"/>
      <c r="J32" s="103"/>
      <c r="K32" s="51"/>
      <c r="L32" s="51"/>
      <c r="M32" s="51"/>
    </row>
    <row r="33" spans="1:13" s="1" customFormat="1" ht="15" customHeight="1" x14ac:dyDescent="0.25">
      <c r="A33" s="104" t="s">
        <v>33</v>
      </c>
      <c r="B33" s="105"/>
      <c r="C33" s="105"/>
      <c r="D33" s="105"/>
      <c r="E33" s="105"/>
      <c r="F33" s="105"/>
      <c r="G33" s="105"/>
      <c r="H33" s="105"/>
      <c r="I33" s="105"/>
      <c r="J33" s="106"/>
      <c r="K33" s="103" t="s">
        <v>34</v>
      </c>
      <c r="L33" s="98"/>
      <c r="M33" s="98"/>
    </row>
    <row r="34" spans="1:13" s="1" customFormat="1" x14ac:dyDescent="0.25">
      <c r="B34" s="51"/>
      <c r="C34" s="51"/>
    </row>
    <row r="35" spans="1:13" s="1" customFormat="1" x14ac:dyDescent="0.25">
      <c r="J35" s="103"/>
    </row>
    <row r="36" spans="1:13" s="1" customFormat="1" x14ac:dyDescent="0.25"/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</sheetData>
  <mergeCells count="24">
    <mergeCell ref="K6:K7"/>
    <mergeCell ref="L6:L7"/>
    <mergeCell ref="M6:M7"/>
    <mergeCell ref="A33:J33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43_45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2022-11-16T12:44:07Z</dcterms:created>
  <dcterms:modified xsi:type="dcterms:W3CDTF">2022-11-16T13:25:27Z</dcterms:modified>
</cp:coreProperties>
</file>