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FCEDC156-7804-4211-96D4-85E102EF7386}" xr6:coauthVersionLast="47" xr6:coauthVersionMax="47" xr10:uidLastSave="{00000000-0000-0000-0000-000000000000}"/>
  <bookViews>
    <workbookView xWindow="-120" yWindow="-120" windowWidth="29040" windowHeight="17640" xr2:uid="{F7B70F9F-77A9-4DFF-AEFB-F600F5564EFF}"/>
  </bookViews>
  <sheets>
    <sheet name="44_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M26" i="1"/>
  <c r="L26" i="1"/>
  <c r="K26" i="1"/>
  <c r="J26" i="1"/>
  <c r="M25" i="1"/>
  <c r="L25" i="1"/>
  <c r="J25" i="1"/>
  <c r="M24" i="1"/>
  <c r="L24" i="1"/>
  <c r="K24" i="1"/>
  <c r="J24" i="1"/>
  <c r="M23" i="1"/>
  <c r="L23" i="1"/>
  <c r="K23" i="1"/>
  <c r="J23" i="1"/>
  <c r="M22" i="1"/>
  <c r="L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M16" i="1"/>
  <c r="L16" i="1"/>
  <c r="K16" i="1"/>
  <c r="J16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<sst xmlns="http://schemas.openxmlformats.org/spreadsheetml/2006/main" count="62" uniqueCount="35">
  <si>
    <t xml:space="preserve">Grūdų  ir aliejinių augalų sėklų  supirkimo kiekių suvestinė ataskaita (2022 m. 44– 46 sav.) pagal GS-1*, t </t>
  </si>
  <si>
    <t xml:space="preserve">                      Data
Grūdai</t>
  </si>
  <si>
    <t>Pokytis, %</t>
  </si>
  <si>
    <t>46  sav.  (11 15–21 )</t>
  </si>
  <si>
    <t>44  sav.  (10 31– 11 06)</t>
  </si>
  <si>
    <t>45  sav.  (11 07– 13)</t>
  </si>
  <si>
    <t>46  sav.  (11 14– 20)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</si>
  <si>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</si>
  <si>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</si>
  <si>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</si>
  <si>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</si>
  <si>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</si>
  <si>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</si>
  <si>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</si>
  <si>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</si>
  <si>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</si>
  <si>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</si>
  <si>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</si>
  <si>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</si>
  <si>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</si>
  <si>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</si>
  <si>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</si>
  <si>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</si>
  <si>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</si>
  <si>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</si>
  <si>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</si>
  <si>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</si>
  <si>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</si>
  <si>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</si>
  <si>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</si>
  <si>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</si>
  <si>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46 savaitę su   45 savaite</t>
  </si>
  <si>
    <t>*** lyginant 2022 m. 46 savaitę su 2021 m. 46 savaite</t>
  </si>
  <si>
    <t>Pastaba: grūdų bei aliejinių augalų sėklų 44 ir 45 savaičių supirkimo kiekiai patikslinti  2022-11-24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</si>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</sst>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indexed="22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vertical="center"/>
    </xf>
    <xf numFmtId="4" fontId="5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D8C4B8F-69E9-4348-9913-CA70A286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96D61CF-641B-48EE-B84B-C334AA38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5E5CD64-A182-452D-A09F-062C9BF5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29091FE-5D56-48BB-AFEF-668A2085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18037D6-EC52-478F-9903-9E3D92FF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1F113BA-BD0D-489A-9335-3CF2E4EA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A72DC75-2F31-427F-80BE-9D756ACE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69462BD-0BB9-491B-91E3-7B3ED9D0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7059CB5-35C2-496A-9DCD-EDFD71F6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0558D82-FE43-4DAF-9ECD-7473880A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0E22768-FAB5-4A68-8175-BC127662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3BBC9D6-E9B1-4A58-BCBD-00D16DC2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4D6E891-3645-4EA5-9C1C-8C0567AE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11ABE0B-124D-464F-A346-43686B21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5B480BC-2332-472E-BF44-C857D803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6EAFEEE-0FD4-481A-8041-AE84E2A4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F66BEE6-6194-4120-B96A-D6106847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48BABAC-C3D2-4155-8F28-E5A94683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8CFAEC3-879E-4DF2-BA71-BDB1B8EB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E66AC66-7AE4-4FEC-B355-2B7B25AB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3767E32-7ED6-4183-8C97-162EA3F5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D5AF7E1B-95C1-4E48-A7D9-CDB2F5AA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2592E57-581D-4868-9EC3-0D92832F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EFE5860-D3A8-401F-8512-802F188A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8157867D-C7A9-4070-BBAC-66626C2C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D5F91A31-BBA7-4BBC-91A2-A4524339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3C684E94-D314-431F-877D-4E5CE566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C5D822D0-DFBA-49DB-B046-8ED9CA61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FFF8043E-304D-4255-A8D8-0B43D6D1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D0C68A5-9458-4C6A-950D-DAEC2A70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CFD5380-EAFD-46C6-A19E-97E943A0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57772A2-17F8-439C-8FD6-159D0FAD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00A0479-D3F8-4E17-B7DF-31177F4F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977C74C1-EB5A-45EA-91B4-0FFCF95D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E5EDB08-DE84-41B4-8F41-5904A805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D18F595-B5B7-4F9F-8021-EA455EE3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4CB0AE88-F588-4B79-9363-C4FDD383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86C87FA0-1F3A-48B7-83BA-E6A1BE68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922120C-2426-41C1-8CFD-E80AE0E7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8A0BED8-79BE-46EF-9DB5-646C47FB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A54A8D8-2A99-4CBD-93FD-14430E43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9059B8F-E270-4F07-87A9-4E258DA8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1D4424B-8866-4B76-9F31-05651E17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A6E8E00-8C5F-4032-8C06-39FD288B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51EA530-5298-4843-8572-4316518B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66C8C68-171C-4A09-9BFD-BAFC8040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5C6B762-1A21-47C1-957F-7151B9B5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CD0998D-93FC-4A6B-B904-0BEFCA4E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3E26C6D-CB11-46A8-99EF-61DC19C8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5219B34-8FB1-4325-8BC2-0A4511D6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B992F6C-B3DB-4E38-AECA-A52EFD81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828EE19-955D-40BB-83A1-5523C029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79E7A14-8133-4299-AA35-FBB9B28F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6DA4398-AB3A-4E25-825E-502A96F2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B589740-0E80-4614-88FF-F5938426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E70A0F8-0B9E-4CAA-8955-DE9894DE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FA6D953-9EB4-4C09-BBB1-DDCB253B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5E556C1-4BD4-46B7-BECA-5F6EDFBF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EA9521E-C965-4607-A5CC-50560BF7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C4AF35D-DF66-4302-8530-DAC56D59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F3E23BA-9EE7-4CB4-BD08-4C2C7797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956F326-3406-4105-810F-6895F1B9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9F4F2920-1710-470F-B7B0-3B177DD5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7A0DEC1C-B7AF-43A5-9990-6C08A1FA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3CE2CE0-0F67-486D-B5A9-AA3D3348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734E03ED-FD7E-4A7F-A238-D6E580B3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7DD8B93C-2F9E-4E0E-84D8-30FC3EE1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EF8562A-31BD-468B-895E-DF75D706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9B7CA5A7-8BD9-417D-8953-10385EA4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F0BCF9B-5CCB-44F7-B12B-37389C55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276C09A-82AA-4B4A-8FFC-4C837EED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03D5A692-A497-40B5-BADA-75E5A785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8A987F03-78C5-4F17-ADC3-DB6FBBE9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0767895-72F6-4DB7-A66E-F132FB8F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BAF6902-A285-4C6E-9827-F195D271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BE09F27-9420-47A5-A81D-28B7DEBF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4EFFAC10-4D5D-4E3D-AA64-56479266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5EA6FD2-4610-4CFF-BA7C-0AA9A5D4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A9977CA-218A-46AB-AB8E-F1807566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0E5A0D4-DCE9-4EE3-ABD9-CC4B558A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E2297822-4EBD-4E3B-B598-2B7BEA1E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7C9C875-F284-429D-A76C-656377E8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D583156-03F9-4E45-BBFD-7B2965CF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E4744AF-E137-4F55-94EA-8E96CEB8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91BE61F-9FFC-4FE5-B500-8E51150C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7925EE3-BB69-4B0E-9992-D34E946F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2777674-A497-49B6-813B-E02B0531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133054F-8538-4772-9A26-B2E87849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B0E93F2-8298-4C8B-A0AE-59D360C1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84D41D5-4BC9-4B01-A106-3CDD4A6D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21DD78D-FD53-412C-80F2-0E56733F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19C18A8-8A96-48F7-8383-3A6ED27E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6977D60-71F1-4D0B-B815-8D135A4D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9133E02-8E8C-43A3-805F-15FB5830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7102EF5-014E-476D-A3DE-E6BAD8B2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FCBE8A5-602F-4A59-BEBD-6FE46BAF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EE7579A-A907-4C98-8A9A-7E2A7FB6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C22A4DC-65F4-4DE9-9343-2C79A232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F78FCA0-07A6-4E60-812E-2C2808A5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01DD1B5-5812-4FFE-B0BD-5A9BDF0C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017976C-72B7-4141-B287-7AFB65AA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370308F-501C-43EE-B01D-F46C42DB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6CACDBE-8B48-410F-A573-E19D5490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68B7F8B-C55C-4767-8A5E-A316C51C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1EA5027A-C048-4E5F-AEF5-B74692AF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A55C3C0-0652-46CF-A301-3968CD9F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E1E33D7-6995-42F1-94CB-33D445A7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5658AA5A-C1A1-47F2-9790-93BDAA18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8C94319-2466-4299-B913-A83E3CA0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4A470FC-E9C9-46C9-AEBE-9DEDD69B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5F1E25E-B3C2-495F-905C-57FD6EB2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FAAED158-4D2C-4A8B-B2C1-363A34E6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97FE1C0-0A3E-4F6E-BCBB-563F7A68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1E4DF154-F599-4FFD-B68C-0365186B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B820098-E7D1-4302-8071-42D81D7E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0E72017-5A95-4FF0-9C27-D4B9AFB9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9329EB9-8C73-45D5-AEDC-4D00F809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2AAA179-42D8-4896-BAD7-6D08D91C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71D290A-F22B-4ECC-8F36-1639614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C6487B42-3CB3-4E51-AC23-4C97DA98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AA09B83-72B5-4508-9095-2BCC6DF5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11DF9044-A90F-4CE8-9C54-75CC028B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B0EFEF4-02DA-47CF-AF4B-1B7D8ECD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C510CF65-59E3-4D20-ABE1-3D38A566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275A518-30F1-4BF6-89AC-B74D67E8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03CBC4E-EDFC-443E-93CB-414E120C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29CA823-4800-4D72-ACD5-439EE076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00C1855F-0549-4221-8A51-BBA6B53C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7A2057C-DA03-4605-9966-388916FF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8EAD8DD1-1ABE-472A-AAAD-FF2E5B4D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AA3534E-FEC0-4FBC-8EFD-63226E02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FB245D2-15D8-4063-8C35-7A63493B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B7C3A80-7EC6-47B1-821F-CAE63649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535EDE7-1408-4086-BD8D-B7FDE655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72C3801-1FA2-4C82-B4F1-A59FD099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AC48637-37D6-483F-AD61-D1A6CE4B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E068E57-FFD2-4CCE-B366-93E8CFB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7FD85DAB-6CE9-4CDF-B2DA-ED921CF7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903D284-B132-4759-BFC8-652458CF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AFB0A5D9-E7C1-4E9D-B6B0-33DBD65B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8D5A8097-2CEA-4F6B-8FAD-9F98BFA9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D457C50C-BF9C-4433-8B69-96BBE6F7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8166F25-ADB3-47F6-8D04-7AE45218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A788A5A3-D0DA-48A1-81E6-CA83C944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DF1514B-C685-440B-B2F0-8702408F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3E75C471-DDFC-46BC-9EF7-F2C34479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0AD94BD-931B-4102-98B7-D099BA0D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F9997F26-0A25-42E3-9820-40FD124D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3365FBD-A4EE-4184-A4BC-DA82BCFD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F1210C60-DB4F-43EB-A452-B7BCDCA6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24F3C335-8843-4096-B730-E97EE513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64E804A-9C67-409C-9A52-C8D36447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4855228-3807-44CC-B3D8-3284873C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58E06814-4359-4010-9606-C15F662B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BB59E5F-CDA8-4107-84ED-EC71398D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9FE279C-CB92-4EA0-B8DA-48EA3E5B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785CA80-F707-4C1C-9360-F704AFBC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9290B2A-AD47-4C6C-8DBA-4BDB5F3E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6FF2A46-5B8B-423E-9FA4-F20B2E48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D2DC0C7D-E90F-4DDA-930C-35BAEA73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2E7A8270-70D9-4E19-99BC-F47CC843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E7A7B59E-9594-491D-948A-F2F1FAAE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EA1B750-4926-4CFA-9EF4-60DBB5BA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D34CA65-70C3-40DA-AA4F-FB34E296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899D292-22C0-4C8E-BBA7-F0F31B94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C6227A2-D33F-49C7-9699-8F109D2D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09CE9F4-4CF0-4224-955F-8361C675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6754AC1-19FC-4A38-9FED-671DCDFC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C028460-40C3-4779-AB9E-C3149BDF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00C87B7-D124-4181-A93C-64239F83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744D372-88A4-4D4E-A1F3-700C7E32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D71EA45-FA89-413A-A132-96186630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56A5AD3-A7B5-4CB3-AA29-0B2D9B43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9B02EC9-A4C3-4149-AA81-947E0FB8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281657E-BAA3-4E88-9EE9-87A7B6E3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6FA806E-3560-43FE-BCE9-A6E5E011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D704D08-F887-47E2-B023-FEB7B487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451A764-DD43-4CEB-96CC-D717CE4B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06DF240-D9E3-4554-B0AC-8170332B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B7293C83-B739-41C8-B105-53D7F588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31CACBAD-D283-4DEB-A71D-CCDA0253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B40624EA-F25A-499F-AE9F-BAD0501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69ED580B-C885-4B61-927B-A951E107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B24F04D9-B29E-438F-AF04-60CBC7C0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5785D706-797E-488A-AAB8-192A07FD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CFC0AE4A-1B60-4435-BA69-A802AFF0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F107CBB-15DF-48AE-A267-801BF162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7189B9D-B558-4CA7-8453-DD0AB605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A24C65B-E9CD-400E-8741-340A8A05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8B531F5-5DD8-44A7-A93A-6D3E9D89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01D21037-8191-450C-ACFB-0B689947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7E3948E-5A3F-447D-B25D-95E2C790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25705BE-BD59-4253-894C-0DEA4225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C6395EF7-5BA0-4BC9-A886-353F7906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5D2A072-02BF-4EDD-BAAB-FA3D945A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1304409A-63FE-4B13-9D55-7E4BC38E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6C4C4DF-6F78-463B-9F1F-85998D00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FF70804-87A2-48C0-B4DC-3073E04E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A7347EB4-2EC0-4003-B785-771053C2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6C734B89-F410-4488-9E69-5C7F14A7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B68FFBC-9BE8-4133-9477-407BBABA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FA018BB-1E1A-4783-B09D-AE3C9450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25178133-B6A2-443C-8FD2-77A9AEA8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0D9F4867-7E11-4DE8-89A3-8E4CB2CB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928B4FE-4A38-46D2-89A4-31DC9CC4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4B10738C-BC28-417E-A240-AB0CEB30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A0D8D33-1CA1-42E2-B1B8-3B324359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B640CDCF-B302-4776-BFE8-C93D97AA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D15022B-7D28-412F-A878-639383F6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4C081567-9914-47E2-93A4-C82BD295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2E2B3BF-A404-43FC-968A-BA78FD24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82A8899-B4A4-4996-B95D-30E3482D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D39BAB6-1BF8-45EC-90E8-7E501C2B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E361A3CC-7980-4AF2-B6DB-D01F0905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AC2E29D-4C45-496B-A0C3-AF3B5BF5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41DB37E-8173-4A6A-BD50-C9AE7BE8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71D69C8-1468-4DFE-9FBF-24DFD6BA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EF5358D-1B2D-41EA-A09A-1295A5DF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4D2D6E1-BF6F-412C-9AA2-06AC7152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DD82B2A-7BC4-4121-84C4-812AA464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7807B7A-EF2F-40ED-9586-D2A677D4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5B73C353-CC6F-4127-BCD9-43873D35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DEE5928-0ECE-448C-8210-69036EFB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4A473A5-64F0-451D-9130-68635AF6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739343C-4D19-4686-AECF-8A7998A7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9315D61-B3D7-45CA-8E15-8DD00269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C902BFA-798F-4DA1-AD87-6E55BE7F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3486DA4-B59C-4A74-AE83-03FF2549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030AEA5-49A5-4A21-80A3-38C3590B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FBA3E48-547D-4B75-9E65-83DA0F74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47EEFFD-F3C5-4303-988E-38A73889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D984BAF-C4DF-41D6-9F1F-312A3EC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AF6CFC7-46A5-4496-9B62-D19FC028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CC973FE-5224-468C-B9E6-434EC9DF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479228E-1635-484F-8E52-7B0DE376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CB2D875A-2588-470E-98D1-0758D477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81DE67C-8F64-4178-AA1A-3ED1569E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5292DAF-12D7-4C44-8287-BE24E253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D0CBFBA-E3ED-4D9D-A7AE-699E360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E34FCD5-79B4-4F11-9CD2-19CB2AFD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7530999-5968-4B60-B6D3-F96BC481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3E906A5-7C53-405D-8EA9-EBF63FE3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9C97E87-657F-48CF-92F5-7BC2BCA4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D27939F-DDD4-4128-8AA2-C6708552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12D2A79-824D-4502-8CCA-753D1717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BCF21C3-E0C5-4BC2-9BB8-52E26520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BE730939-39A0-4018-871E-D28BA2D0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5019E9A8-3391-4399-8949-C3DA1D85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88AA20A-8A5C-4106-A106-A9A6E6AB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30B4442-6C64-45FA-B2C1-B0FC6F8F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D27F24D-C855-452A-9F37-F3B1C737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4800D99-1FA1-4152-B392-10F551E4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C929E1F-CAEF-4C02-9622-AF4A9500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20991D5-13AF-4591-8D28-3892FA14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7C1DBA7-22B3-490E-927A-9EE2D70D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0B04B085-CBF0-4E2F-AE34-B5344689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95B6A61-DA21-4219-A29B-5D583469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3ED12BF-4472-45B9-9AB8-CFBA9ED4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68558DA-093D-4CFA-9346-72357E49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DF85320-3405-4070-BF0B-617DBF18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53B26E5-D6ED-4B9F-8A15-696A659A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402E64BB-BDBD-4161-AF6B-29238963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F2ED797-68B5-48AD-804F-D038FE01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B6C55FB-694C-43FF-BA3A-525FE2EB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BC5C540-9CE8-4F8F-8DFE-40C3DC29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9436D81-B05D-4599-B392-0352D1B8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9610EBD-CF3E-4979-83F8-033D73FE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AC4F0C7-CB15-4333-82E1-A70333CE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7F2B57D-066D-485B-8471-123B9617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0135998-13F7-4D5C-B8A9-CA6D79FF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739536E-48E9-4363-84E3-254FBF9B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2D721EA8-E726-44C5-A261-A8148950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1DC9643-87B4-4412-A3CE-4F1BAC8E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73733B5-6115-406A-90CF-3F36C237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C57AD8A-0A19-4C59-9DD3-FFC4DC6B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75DA12B5-EE10-4D0D-B996-579C5D27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CEC90DB-F8BA-4158-9A45-52BA2562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980FDE6-8C5F-4511-99DF-5CE4251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6D1DE4E-F10B-44BD-9481-ED6A5E36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6490B72-2D93-4E06-BF3E-D7B1C1F1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6DA8CCA-578C-4061-AE94-56579503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DEDB4559-88C2-441A-9C10-773758F3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F70A2C3-D774-4C25-8AC5-D17DD72D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84DCFE0-87B0-4563-B636-7587C646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90B1582-057D-4384-9628-AACA109B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46D8F371-FDF5-482A-A0CD-9596628B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89583C8-46FE-4324-8BFA-1BB0F5C5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D8F2BA3-602B-4945-961A-5F37FE4A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959C546-4479-47C3-A3D4-C7A1B12D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4CC30F40-F5F0-498C-B251-EF9EA4CA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37F75A5-6AC9-4962-B925-5BA44C6D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7488181-AD14-4AF5-A2E8-4ED5867C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6C05B3D-898C-49AF-8B21-4C99A777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B4D99B7-53B5-415E-87CE-FBB09EC7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7821525-E422-4F3F-9929-CACB7074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11DB685-840F-48C5-B78C-5D604D32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E16DE56-949A-4FE4-8638-FC2C98A8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1836020-869A-45EA-BD3D-2CDC657A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4DEF1AF-B58F-4C5C-9176-C47D2797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3DCF06F-2DCC-4BD8-A4B4-A56B2363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E408C19-5EFD-4254-ADE2-414306B6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8DC58EF0-EA08-4385-8A99-43F8FF97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630A880-616E-4D3D-A8D1-5870EC92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DE052B7-0B9E-463E-8E93-4807AFD5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5BEC670-CD55-4081-9A17-F79B589C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2DECD3C0-AB91-4669-A92C-F74C8E4B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DD727D7-26E9-4D86-B29B-8A34AB0E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F3A92713-5DF8-461A-A49D-B13693E7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0C38A94-1F85-4EC3-9318-6DBAAA3B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B158985-FC88-4714-A623-C3F2E6B4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6D5AC8C9-5EC8-42D4-A767-015ACEDF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FEBD3D53-AEF1-40B1-AF66-2F9982CE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510EF052-EE0C-437C-87C8-1AFC3104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1CD9268B-330F-4119-96EF-8453080C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857DBAB8-F2DD-455F-95A5-4019BA50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C00A4FE8-A03C-4A6A-A5FC-CFEC278A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CBED27F-2C41-4E06-A6E8-2976172E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02F624A7-B517-42E4-B28D-63E81245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55B5F8C-D9F9-4933-8053-14353445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BAB06E86-5889-45C7-ACF1-5581EC88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0374E7B-E2CD-4D94-AF8B-CEC51CE6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0F820AD-820F-4377-995B-CB97FC47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CA99184-685F-4906-A054-C472C9C3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0FAB865-878A-40F1-AC89-7FE3A680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86036B0-6224-453B-95A7-1A534A98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CBFA5A1-CECA-4E9C-836E-621006B7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885F601-4ED0-4C22-B7DF-E5C6C6E4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9CDD5E0-B62E-4304-BBFA-9A50CB04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880E583-3027-4A56-BC8A-5F4B6C08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B0208A2-4253-42BB-8E5E-32C02600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405FAC7-4D79-4CDA-8B53-C3784628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49D59172-5FBE-4E2F-9CCB-164289F4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30E1F3C-A123-482F-AF03-8150AE20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32E4FB8-1054-4AE8-9758-34C0D369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80D457D-CD08-476A-B384-099D7171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DE84ACAE-31C2-4B0A-B536-16969973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F92CFE2F-CF33-4D7A-92E5-2EF494C7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64FE84B6-1404-4FD7-9197-6DCEB4D3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CA41AF8D-99C2-4AFC-98F1-4F0A9926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50EDE106-0B85-471A-88F4-43D3BA10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82C539F-2026-44AF-B2B2-5A6A95E7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7CB3C0BC-3F0E-40F4-8EC7-D46AC740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3EAD10F-138D-4336-8F2C-DA438CE2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A637D7B7-3138-4B31-9B53-712ACD60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D5F97C31-FCAF-4E17-B171-79D9B674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B7BC4CC0-D225-4B9F-A40A-E767B57D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175D411-EA77-4D99-BF75-02EB703D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3AE7886F-5B6A-4F88-844A-5EDF14D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C44100DF-2B90-4D8E-ADD9-D5D02B0B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DF16B80-6FF5-4937-9F8C-A8BE26CA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832C58A2-6FDE-4ADB-9CF8-820ADEAA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327CB2B5-7FFC-445B-A71E-4F2B3CD3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C321AFE-1C27-44F8-894F-485415A4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0D8053AB-09D0-4ED5-8DFE-D7CD5A2E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A7866ED9-401D-4CE5-B9C7-E38EF878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C0151CBD-81E0-4722-AF54-9AC0BFEC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9FA916C-7F9F-49C4-9ABD-C582557F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2D037A7-F080-4778-A43C-A04B016E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3F6E963-1F79-44FA-96C7-9E3A2055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56417B9A-916E-4C27-BB86-AD684412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7C1B9DC-0817-402F-AAB0-2323B494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F1598F29-1181-41B9-AC71-40F70C56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29504CC-DA4F-4B27-926C-4AB83C30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B1A9ED2-1BAA-4239-8157-FA6986B4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05CC665-E210-44C1-8FE5-0B2076A1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6313383-3D55-44B2-9704-E82660FD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F40A0F7B-0321-4EFE-9149-66C559A3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6971F922-1E0C-4C16-BCAE-56E59811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110BAA9-CA6A-42C1-9ECB-D6731FA3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F1F158B-1AC3-4A10-935D-9095AA1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8D8C208-5637-48C7-9414-8B232E22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4371BFC-3E90-4859-84C6-7AF23BC0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CA67EEC-8E89-4DD8-B179-4C23C292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87C0679-CD6A-41A1-88A2-55CCEFA2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AB04194-6A01-4E3A-80EE-FBF951EB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79A4B04C-C278-420B-8D4F-DA8A3D65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78AEBED-855E-4AC2-B4AE-5F34B42F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5DE1EB5-A645-405B-B4DF-7F6954C3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A606013-08F8-418D-91A7-1F440518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18077E7-9BA0-456E-A40E-03CBC32E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2BB82131-8BE8-4F7B-A366-1424BACE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30AA7550-E74C-4005-9C17-DA8FDD3B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26573B8-E544-44EE-B79B-18110D67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40CADD7-9151-4D30-ACDE-389B8FFE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5D776A8C-A2BF-472F-BAC7-BF750196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67D28CA-BD3B-4AFF-9432-55035904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C27C63B-A737-4D48-BC47-6379B1BC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12D3826-AF9B-4DB1-93B6-CBE3F369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102169C4-32DB-48EA-902D-0415473B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9126FADA-2748-4CDB-8E48-5A3F396A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0EB67FC-0F04-4D4F-A999-098B629F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12024A10-7B37-4DC0-84B9-5C74A218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EFC6693-F507-4CF3-959D-3DF39F51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FF5F2416-6D1B-4C3E-A6D5-B0571DC8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D91974C2-F40A-49B1-8A3D-8031B931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BCAC604D-8CA1-422F-BFC7-390E77C6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B219082-5442-47A5-AE79-69130DEE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4CC6D8F0-3BD1-4A80-9162-5F8D4298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2F26B02-1DC5-448F-9C22-64090A16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84D476D4-1231-403F-B230-7BCF6A29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CD0043B3-9655-41D2-A5C9-B1BF15AD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AF655D62-18B2-4351-836F-F547BC06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EFEF7B2-1AAA-4450-85D4-43A3A95B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F95D48A0-5D83-4CD3-A451-485BCCB4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7F212F00-E2A0-42DD-B10A-2D1C18F7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300B00EF-B808-44B0-9249-09FDC01C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88466EE-B390-46CF-8DB2-86E088B2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B5D0BF08-5FD0-416B-A1D2-F0A9AE70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40840C5-BDFE-4025-8C81-CBB5DB19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B080A22-3CBD-4D7D-B67B-8563996E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967CBD2-4B14-45E0-B8D3-333B953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9118394-D2A9-4372-9773-0D3C49ED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7C3D866-EE96-40EE-9663-A1B0FD76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166A530-3524-4F9D-9277-4ECC5F63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7D044C7-8C35-474A-9E29-AD4F37F7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469AF67-E94A-4CDF-B5B8-4E416432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6D18E94-542C-4524-B0CA-97DD28C5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7F3CEE8-4F34-4EF8-BE0F-3B0B5D83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CE2C1DF-8EF4-43AF-8699-314C439B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85E85CE-D2D1-4E18-B44A-95391781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BC42EE2-A1E9-4B66-9BAC-2CC52ABF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2E745FB-A98C-4B1C-9523-C634F18A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F296E11-FEA0-4590-8A4B-8523C230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E73DBCA-6D4F-4B7C-A5CE-AE653CF1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F0CCFA1-21E9-4E92-85C6-8375B582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C8D2905-8AC8-41AF-936A-C96AB1E5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5D42DC6-BE15-4E74-A1F2-36EBDFCA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DEE9E8F-B6CF-4E0F-8C32-22E01B02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940F4C0-7F88-42CF-A82F-033BA76A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3F3C975-1EDC-43B4-AC09-AB39708C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98AF1F7-E308-4247-8474-76491664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6F62241F-4704-41C6-968D-9A43AFF2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92E2AEE-DA85-421C-9B93-69F701F9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A32F924-CAC9-4A5B-9074-68248297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C662F9A-09D4-488A-882F-E4F959A0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E0FF407-8F36-430E-A7F0-2E41A7D1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B80E73F-65CC-422C-BD88-2D95BA3B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81AA0FC4-2426-4239-B83F-9C1780BD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DE8FCE2-A544-4926-95C7-B5EBF3F5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3B8D2DC-4561-49A1-A5A4-98402B4F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D1C33F64-7D94-4ED4-80B4-855BBD50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311F5F9-CEBA-42A6-AB3E-4F15BDA1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9A74DCE-B9FF-496B-B71C-81B1D94F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F944571-0FCA-424D-8FDA-7949867E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78C6B25-642D-44C0-AA0D-4FAC532B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E84947F-505D-435C-9B1A-BDC5B00C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414E0F3-4DC9-4CF9-8399-FD6EB198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197DAD45-EE40-4404-837E-A7E5FE93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4FF2D0F-88C8-487E-99E2-8ADEF27C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CE480F5D-AF2A-4052-A687-7B35D968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98DFB85-E73D-401E-8BD5-D9839EB3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FDED8683-4817-46BB-AB88-71B634FE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1790026D-6448-4A70-801F-AF25EB5B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CCE224BC-F568-4287-A345-FAA5CEAD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088A08B5-C0CB-4910-AD0D-50A3274C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F4684A8-FE80-4FE5-968F-3AF2B57C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7EE3EE9D-8BAA-459A-8730-5821EDF5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1AC8E74C-68EF-45D3-A419-210BE5F3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E72D701-96E2-4B28-9821-03A06603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29E6547D-C3A1-4B24-AE1E-F9C51E3A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09BD996-BB0D-4D12-8177-24891E21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442296F0-9542-49E1-B003-1A2F6A8A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415CF596-D2D9-43B2-92EE-7D607419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ACC5409B-704A-4144-90BC-0CA7B5D1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62C099D2-CA35-4AF4-ABC6-25FA5D81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4AD8BDDF-1CDC-4FFC-9CCA-B88CE263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72459C37-F4BE-4167-AA83-58351834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F829F7D-801C-4DA8-8414-632619AE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94B1D8AB-77D0-46EC-99BF-F5C1E548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D934F2E5-8B0B-49F3-B172-73FC9305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58B0223-A388-400B-8426-6681E463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9711C07-C3CB-4418-AEDA-293A59AC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6A55594-93A2-4F37-A675-1A08744F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6298649-EE9B-4E68-B7FA-8DAB6022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BB140DEF-616A-4999-939A-359FFF51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3BBC622-DA50-4C9B-B01B-C6C8876F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887D6-335C-4D24-B006-2D473EBB80FC}">
  <dimension ref="A1:V56"/>
  <sheetViews>
    <sheetView showGridLines="0" tabSelected="1" workbookViewId="0">
      <selection activeCell="R17" sqref="R17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48801.748</v>
      </c>
      <c r="C8" s="27">
        <v>37373.148999999998</v>
      </c>
      <c r="D8" s="26">
        <v>30435.616999999998</v>
      </c>
      <c r="E8" s="27">
        <v>29706.315999999999</v>
      </c>
      <c r="F8" s="28">
        <v>63302.686999999998</v>
      </c>
      <c r="G8" s="29">
        <v>6000.18</v>
      </c>
      <c r="H8" s="28">
        <v>43171.998999999996</v>
      </c>
      <c r="I8" s="29">
        <v>20399.190000000002</v>
      </c>
      <c r="J8" s="28">
        <f t="shared" ref="J8:K23" si="0">+((H8*100/F8)-100)</f>
        <v>-31.80068485876437</v>
      </c>
      <c r="K8" s="30">
        <f t="shared" si="0"/>
        <v>239.97630071097871</v>
      </c>
      <c r="L8" s="28">
        <f t="shared" ref="L8:M23" si="1">+((H8*100/B8)-100)</f>
        <v>-11.535957687417266</v>
      </c>
      <c r="M8" s="31">
        <f t="shared" si="1"/>
        <v>-45.417524223072547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4884.1170000000002</v>
      </c>
      <c r="C9" s="36">
        <v>628.96</v>
      </c>
      <c r="D9" s="35">
        <v>728.04</v>
      </c>
      <c r="E9" s="36">
        <v>1300.3200000000002</v>
      </c>
      <c r="F9" s="37">
        <v>1712.366</v>
      </c>
      <c r="G9" s="38">
        <v>0</v>
      </c>
      <c r="H9" s="37">
        <v>907.86</v>
      </c>
      <c r="I9" s="39">
        <v>317.56</v>
      </c>
      <c r="J9" s="40">
        <f>+((H9*100/F9)-100)</f>
        <v>-46.982128820590923</v>
      </c>
      <c r="K9" s="41" t="s">
        <v>13</v>
      </c>
      <c r="L9" s="40">
        <f>+((H9*100/B9)-100)</f>
        <v>-81.41199320163706</v>
      </c>
      <c r="M9" s="42">
        <f>+((I9*100/C9)-100)</f>
        <v>-49.510302721953707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16459.798999999999</v>
      </c>
      <c r="C10" s="48">
        <v>22462.06</v>
      </c>
      <c r="D10" s="47">
        <v>5238.2380000000003</v>
      </c>
      <c r="E10" s="48">
        <v>5046.5829999999996</v>
      </c>
      <c r="F10" s="49">
        <v>13618.26</v>
      </c>
      <c r="G10" s="38">
        <v>314.84800000000001</v>
      </c>
      <c r="H10" s="49">
        <v>5789.7520000000004</v>
      </c>
      <c r="I10" s="50">
        <v>1209.8800000000001</v>
      </c>
      <c r="J10" s="40">
        <f>+((H10*100/F10)-100)</f>
        <v>-57.485376252179059</v>
      </c>
      <c r="K10" s="41">
        <f t="shared" si="0"/>
        <v>284.27431649557883</v>
      </c>
      <c r="L10" s="40">
        <f t="shared" si="1"/>
        <v>-64.824892454640548</v>
      </c>
      <c r="M10" s="42">
        <f t="shared" si="1"/>
        <v>-94.613673011291041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10581.973</v>
      </c>
      <c r="C11" s="48">
        <v>5190.3410000000003</v>
      </c>
      <c r="D11" s="47">
        <v>17498.573</v>
      </c>
      <c r="E11" s="48">
        <v>20339.102999999999</v>
      </c>
      <c r="F11" s="49">
        <v>33918.001000000004</v>
      </c>
      <c r="G11" s="38">
        <v>4743.7190000000001</v>
      </c>
      <c r="H11" s="49">
        <v>24740.904999999999</v>
      </c>
      <c r="I11" s="50">
        <v>15576.877</v>
      </c>
      <c r="J11" s="53">
        <f t="shared" si="0"/>
        <v>-27.056712451892437</v>
      </c>
      <c r="K11" s="54">
        <f t="shared" si="0"/>
        <v>228.36845943024872</v>
      </c>
      <c r="L11" s="55">
        <f t="shared" si="1"/>
        <v>133.8023825991618</v>
      </c>
      <c r="M11" s="56">
        <f t="shared" si="1"/>
        <v>200.11278642385923</v>
      </c>
      <c r="O11" s="14"/>
      <c r="P11" s="51"/>
      <c r="Q11" s="51"/>
    </row>
    <row r="12" spans="1:22" x14ac:dyDescent="0.25">
      <c r="A12" s="52" t="s">
        <v>16</v>
      </c>
      <c r="B12" s="47">
        <v>4232.4129999999996</v>
      </c>
      <c r="C12" s="48">
        <v>628.83100000000002</v>
      </c>
      <c r="D12" s="47">
        <v>3173.0949999999998</v>
      </c>
      <c r="E12" s="48">
        <v>2435.0949999999998</v>
      </c>
      <c r="F12" s="49">
        <v>7567.2729999999992</v>
      </c>
      <c r="G12" s="38">
        <v>428.02199999999999</v>
      </c>
      <c r="H12" s="49">
        <v>6959.2960000000003</v>
      </c>
      <c r="I12" s="50">
        <v>1269.5710000000001</v>
      </c>
      <c r="J12" s="53">
        <f t="shared" si="0"/>
        <v>-8.0342945206284924</v>
      </c>
      <c r="K12" s="54">
        <f t="shared" si="0"/>
        <v>196.61349182985924</v>
      </c>
      <c r="L12" s="55">
        <f t="shared" si="1"/>
        <v>64.428565926812922</v>
      </c>
      <c r="M12" s="56">
        <f t="shared" si="1"/>
        <v>101.8938315700085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12643.446000000002</v>
      </c>
      <c r="C13" s="48">
        <v>8462.9570000000003</v>
      </c>
      <c r="D13" s="47">
        <v>3797.6710000000003</v>
      </c>
      <c r="E13" s="48">
        <v>585.21500000000003</v>
      </c>
      <c r="F13" s="49">
        <v>6486.7870000000003</v>
      </c>
      <c r="G13" s="38">
        <v>513.59100000000001</v>
      </c>
      <c r="H13" s="49">
        <v>4774.1859999999997</v>
      </c>
      <c r="I13" s="58">
        <v>2025.3019999999999</v>
      </c>
      <c r="J13" s="36">
        <f t="shared" si="0"/>
        <v>-26.401375596269773</v>
      </c>
      <c r="K13" s="59">
        <f t="shared" si="0"/>
        <v>294.3414117459223</v>
      </c>
      <c r="L13" s="36">
        <f t="shared" si="1"/>
        <v>-62.239835563817024</v>
      </c>
      <c r="M13" s="60">
        <f t="shared" si="1"/>
        <v>-76.068624713560524</v>
      </c>
      <c r="N13" s="32"/>
    </row>
    <row r="14" spans="1:22" s="33" customFormat="1" x14ac:dyDescent="0.25">
      <c r="A14" s="61" t="s">
        <v>18</v>
      </c>
      <c r="B14" s="62">
        <v>79.37</v>
      </c>
      <c r="C14" s="63">
        <v>15.02</v>
      </c>
      <c r="D14" s="62">
        <v>349.11900000000003</v>
      </c>
      <c r="E14" s="63">
        <v>0</v>
      </c>
      <c r="F14" s="62">
        <v>336.286</v>
      </c>
      <c r="G14" s="63">
        <v>13.42</v>
      </c>
      <c r="H14" s="64">
        <v>286.113</v>
      </c>
      <c r="I14" s="65">
        <v>24.791</v>
      </c>
      <c r="J14" s="66">
        <f t="shared" si="0"/>
        <v>-14.919740934799549</v>
      </c>
      <c r="K14" s="67">
        <f t="shared" si="0"/>
        <v>84.731743666169876</v>
      </c>
      <c r="L14" s="66">
        <f t="shared" si="1"/>
        <v>260.48003023812521</v>
      </c>
      <c r="M14" s="68">
        <f t="shared" si="1"/>
        <v>65.053262316910775</v>
      </c>
      <c r="N14" s="69"/>
      <c r="O14" s="69"/>
      <c r="P14" s="69"/>
      <c r="Q14" s="69"/>
      <c r="R14" s="69"/>
      <c r="S14" s="69"/>
    </row>
    <row r="15" spans="1:22" x14ac:dyDescent="0.25">
      <c r="A15" s="46" t="s">
        <v>14</v>
      </c>
      <c r="B15" s="70">
        <v>0</v>
      </c>
      <c r="C15" s="71">
        <v>0</v>
      </c>
      <c r="D15" s="70">
        <v>349.11900000000003</v>
      </c>
      <c r="E15" s="72">
        <v>0</v>
      </c>
      <c r="F15" s="70">
        <v>230.40199999999999</v>
      </c>
      <c r="G15" s="71">
        <v>0</v>
      </c>
      <c r="H15" s="73">
        <v>19.693999999999999</v>
      </c>
      <c r="I15" s="39">
        <v>0</v>
      </c>
      <c r="J15" s="40">
        <f t="shared" si="0"/>
        <v>-91.452331142958826</v>
      </c>
      <c r="K15" s="41" t="s">
        <v>13</v>
      </c>
      <c r="L15" s="74" t="s">
        <v>13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5">
        <v>79.37</v>
      </c>
      <c r="C16" s="76">
        <v>15.02</v>
      </c>
      <c r="D16" s="75">
        <v>0</v>
      </c>
      <c r="E16" s="77">
        <v>0</v>
      </c>
      <c r="F16" s="75">
        <v>105.884</v>
      </c>
      <c r="G16" s="76">
        <v>13.42</v>
      </c>
      <c r="H16" s="78">
        <v>266.41899999999998</v>
      </c>
      <c r="I16" s="79">
        <v>24.791</v>
      </c>
      <c r="J16" s="36">
        <f t="shared" si="0"/>
        <v>151.61403044841524</v>
      </c>
      <c r="K16" s="59">
        <f t="shared" si="0"/>
        <v>84.731743666169876</v>
      </c>
      <c r="L16" s="36">
        <f t="shared" si="1"/>
        <v>235.66712863802439</v>
      </c>
      <c r="M16" s="60">
        <f t="shared" si="1"/>
        <v>65.053262316910775</v>
      </c>
      <c r="O16" s="14"/>
      <c r="P16" s="51"/>
      <c r="Q16" s="51"/>
    </row>
    <row r="17" spans="1:19" s="33" customFormat="1" x14ac:dyDescent="0.25">
      <c r="A17" s="80" t="s">
        <v>19</v>
      </c>
      <c r="B17" s="26">
        <v>3186.8609999999999</v>
      </c>
      <c r="C17" s="27">
        <v>3685.16</v>
      </c>
      <c r="D17" s="26">
        <v>947.375</v>
      </c>
      <c r="E17" s="27">
        <v>633.51099999999997</v>
      </c>
      <c r="F17" s="26">
        <v>2348.7189999999996</v>
      </c>
      <c r="G17" s="81">
        <v>1348.44</v>
      </c>
      <c r="H17" s="28">
        <v>1586.83</v>
      </c>
      <c r="I17" s="39">
        <v>4343.58</v>
      </c>
      <c r="J17" s="66">
        <f t="shared" si="0"/>
        <v>-32.438490939103389</v>
      </c>
      <c r="K17" s="67">
        <f t="shared" si="0"/>
        <v>222.11889294295628</v>
      </c>
      <c r="L17" s="66">
        <f t="shared" si="1"/>
        <v>-50.207116030476385</v>
      </c>
      <c r="M17" s="68">
        <f t="shared" si="1"/>
        <v>17.866795471567045</v>
      </c>
      <c r="N17" s="69"/>
      <c r="O17" s="69"/>
      <c r="P17" s="69"/>
      <c r="Q17" s="69"/>
      <c r="R17" s="69"/>
      <c r="S17" s="69"/>
    </row>
    <row r="18" spans="1:19" x14ac:dyDescent="0.25">
      <c r="A18" s="46" t="s">
        <v>14</v>
      </c>
      <c r="B18" s="35">
        <v>365.43200000000002</v>
      </c>
      <c r="C18" s="36">
        <v>0</v>
      </c>
      <c r="D18" s="35">
        <v>280.911</v>
      </c>
      <c r="E18" s="36">
        <v>0</v>
      </c>
      <c r="F18" s="35">
        <v>140.59</v>
      </c>
      <c r="G18" s="82">
        <v>0</v>
      </c>
      <c r="H18" s="37">
        <v>458.86</v>
      </c>
      <c r="I18" s="39">
        <v>0</v>
      </c>
      <c r="J18" s="40">
        <f t="shared" si="0"/>
        <v>226.38167721744077</v>
      </c>
      <c r="K18" s="41" t="s">
        <v>13</v>
      </c>
      <c r="L18" s="40">
        <f t="shared" si="1"/>
        <v>25.566452855798062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665.90800000000002</v>
      </c>
      <c r="C19" s="83">
        <v>977.14</v>
      </c>
      <c r="D19" s="47">
        <v>367.62400000000002</v>
      </c>
      <c r="E19" s="48">
        <v>394.20000000000005</v>
      </c>
      <c r="F19" s="47">
        <v>1300.0889999999999</v>
      </c>
      <c r="G19" s="83">
        <v>155.24</v>
      </c>
      <c r="H19" s="49">
        <v>455.41199999999998</v>
      </c>
      <c r="I19" s="50">
        <v>2202.84</v>
      </c>
      <c r="J19" s="53">
        <f t="shared" si="0"/>
        <v>-64.970705851676314</v>
      </c>
      <c r="K19" s="54">
        <f t="shared" si="0"/>
        <v>1318.9899510435455</v>
      </c>
      <c r="L19" s="55">
        <f t="shared" si="1"/>
        <v>-31.610372604023382</v>
      </c>
      <c r="M19" s="56">
        <f t="shared" si="1"/>
        <v>125.43750127924352</v>
      </c>
      <c r="O19" s="14"/>
      <c r="P19" s="51"/>
      <c r="Q19" s="51"/>
    </row>
    <row r="20" spans="1:19" x14ac:dyDescent="0.25">
      <c r="A20" s="57" t="s">
        <v>20</v>
      </c>
      <c r="B20" s="75">
        <v>2155.5210000000002</v>
      </c>
      <c r="C20" s="77">
        <v>2708.02</v>
      </c>
      <c r="D20" s="47">
        <v>298.83999999999997</v>
      </c>
      <c r="E20" s="48">
        <v>239.31100000000001</v>
      </c>
      <c r="F20" s="47">
        <v>908.04</v>
      </c>
      <c r="G20" s="83">
        <v>1193.2</v>
      </c>
      <c r="H20" s="49">
        <v>672.55799999999999</v>
      </c>
      <c r="I20" s="84">
        <v>2140.7399999999998</v>
      </c>
      <c r="J20" s="85">
        <f t="shared" si="0"/>
        <v>-25.932998546319538</v>
      </c>
      <c r="K20" s="86">
        <f t="shared" si="0"/>
        <v>79.411666107944995</v>
      </c>
      <c r="L20" s="87">
        <f t="shared" si="1"/>
        <v>-68.798355478791436</v>
      </c>
      <c r="M20" s="88">
        <f t="shared" si="1"/>
        <v>-20.948146616347003</v>
      </c>
      <c r="O20" s="14"/>
      <c r="P20" s="51"/>
      <c r="Q20" s="51"/>
    </row>
    <row r="21" spans="1:19" x14ac:dyDescent="0.25">
      <c r="A21" s="89" t="s">
        <v>21</v>
      </c>
      <c r="B21" s="35">
        <v>64.436000000000007</v>
      </c>
      <c r="C21" s="36">
        <v>15.52</v>
      </c>
      <c r="D21" s="70">
        <v>11.840999999999999</v>
      </c>
      <c r="E21" s="72">
        <v>22.74</v>
      </c>
      <c r="F21" s="70">
        <v>816.37900000000002</v>
      </c>
      <c r="G21" s="71">
        <v>0</v>
      </c>
      <c r="H21" s="73">
        <v>502.95600000000002</v>
      </c>
      <c r="I21" s="39">
        <v>0</v>
      </c>
      <c r="J21" s="90">
        <f t="shared" si="0"/>
        <v>-38.391849863850005</v>
      </c>
      <c r="K21" s="41" t="s">
        <v>13</v>
      </c>
      <c r="L21" s="91">
        <f t="shared" si="1"/>
        <v>680.55124464585003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191.04400000000001</v>
      </c>
      <c r="C22" s="83">
        <v>114</v>
      </c>
      <c r="D22" s="47">
        <v>111.015</v>
      </c>
      <c r="E22" s="48">
        <v>1400</v>
      </c>
      <c r="F22" s="47">
        <v>431.80500000000001</v>
      </c>
      <c r="G22" s="83">
        <v>0</v>
      </c>
      <c r="H22" s="49">
        <v>171.327</v>
      </c>
      <c r="I22" s="50">
        <v>99.48</v>
      </c>
      <c r="J22" s="92">
        <f>+((H22*100/F22)-100)</f>
        <v>-60.323062493486646</v>
      </c>
      <c r="K22" s="54" t="s">
        <v>13</v>
      </c>
      <c r="L22" s="93">
        <f t="shared" si="1"/>
        <v>-10.320659115177662</v>
      </c>
      <c r="M22" s="56">
        <f t="shared" si="1"/>
        <v>-12.736842105263165</v>
      </c>
      <c r="O22" s="14"/>
      <c r="P22" s="51"/>
      <c r="Q22" s="51"/>
    </row>
    <row r="23" spans="1:19" x14ac:dyDescent="0.25">
      <c r="A23" s="52" t="s">
        <v>23</v>
      </c>
      <c r="B23" s="47">
        <v>1037.5350000000001</v>
      </c>
      <c r="C23" s="83">
        <v>1085.422</v>
      </c>
      <c r="D23" s="47">
        <v>167.21600000000001</v>
      </c>
      <c r="E23" s="48">
        <v>365.22</v>
      </c>
      <c r="F23" s="47">
        <v>327.959</v>
      </c>
      <c r="G23" s="83">
        <v>453.95600000000002</v>
      </c>
      <c r="H23" s="49">
        <v>360.87900000000002</v>
      </c>
      <c r="I23" s="50">
        <v>407.24</v>
      </c>
      <c r="J23" s="92">
        <f t="shared" si="0"/>
        <v>10.037840095865647</v>
      </c>
      <c r="K23" s="54">
        <f t="shared" si="0"/>
        <v>-10.290865193983564</v>
      </c>
      <c r="L23" s="93">
        <f t="shared" si="1"/>
        <v>-65.217655308013704</v>
      </c>
      <c r="M23" s="56">
        <f t="shared" si="1"/>
        <v>-62.480952108949332</v>
      </c>
      <c r="O23" s="14"/>
      <c r="P23" s="51"/>
      <c r="Q23" s="51"/>
    </row>
    <row r="24" spans="1:19" x14ac:dyDescent="0.25">
      <c r="A24" s="52" t="s">
        <v>24</v>
      </c>
      <c r="B24" s="47">
        <v>2255.248</v>
      </c>
      <c r="C24" s="83">
        <v>594.74199999999996</v>
      </c>
      <c r="D24" s="47">
        <v>2268.16</v>
      </c>
      <c r="E24" s="48">
        <v>2477.4789999999998</v>
      </c>
      <c r="F24" s="47">
        <v>3049.9369999999999</v>
      </c>
      <c r="G24" s="83">
        <v>962.57899999999995</v>
      </c>
      <c r="H24" s="49">
        <v>2836.7350000000001</v>
      </c>
      <c r="I24" s="50">
        <v>2805.0709999999999</v>
      </c>
      <c r="J24" s="92">
        <f t="shared" ref="J24:K36" si="2">+((H24*100/F24)-100)</f>
        <v>-6.9903738995264462</v>
      </c>
      <c r="K24" s="54">
        <f t="shared" si="2"/>
        <v>191.41202955809342</v>
      </c>
      <c r="L24" s="93">
        <f t="shared" ref="L24:M36" si="3">+((H24*100/B24)-100)</f>
        <v>25.783727554574924</v>
      </c>
      <c r="M24" s="56">
        <f t="shared" si="3"/>
        <v>371.64501582198665</v>
      </c>
      <c r="O24" s="14"/>
      <c r="P24" s="51"/>
      <c r="Q24" s="51"/>
    </row>
    <row r="25" spans="1:19" x14ac:dyDescent="0.25">
      <c r="A25" s="52" t="s">
        <v>25</v>
      </c>
      <c r="B25" s="47">
        <v>425.863</v>
      </c>
      <c r="C25" s="83">
        <v>286.87</v>
      </c>
      <c r="D25" s="47">
        <v>143.125</v>
      </c>
      <c r="E25" s="48">
        <v>26.4</v>
      </c>
      <c r="F25" s="47">
        <v>696.21500000000003</v>
      </c>
      <c r="G25" s="83">
        <v>0</v>
      </c>
      <c r="H25" s="49">
        <v>878.28800000000001</v>
      </c>
      <c r="I25" s="50">
        <v>25.72</v>
      </c>
      <c r="J25" s="93">
        <f t="shared" si="2"/>
        <v>26.151835280768154</v>
      </c>
      <c r="K25" s="54" t="s">
        <v>13</v>
      </c>
      <c r="L25" s="93">
        <f t="shared" si="3"/>
        <v>106.23721713320953</v>
      </c>
      <c r="M25" s="56">
        <f t="shared" si="3"/>
        <v>-91.034266392442575</v>
      </c>
      <c r="O25" s="14"/>
      <c r="P25" s="51"/>
      <c r="Q25" s="51"/>
    </row>
    <row r="26" spans="1:19" x14ac:dyDescent="0.25">
      <c r="A26" s="52" t="s">
        <v>26</v>
      </c>
      <c r="B26" s="47">
        <v>952.71500000000003</v>
      </c>
      <c r="C26" s="83">
        <v>132.27000000000001</v>
      </c>
      <c r="D26" s="47">
        <v>1948.9969999999998</v>
      </c>
      <c r="E26" s="48">
        <v>530.96500000000003</v>
      </c>
      <c r="F26" s="47">
        <v>1499.393</v>
      </c>
      <c r="G26" s="83">
        <v>78.28</v>
      </c>
      <c r="H26" s="49">
        <v>1428.2919999999999</v>
      </c>
      <c r="I26" s="50">
        <v>127.84</v>
      </c>
      <c r="J26" s="93">
        <f t="shared" si="2"/>
        <v>-4.7419855901688379</v>
      </c>
      <c r="K26" s="54">
        <f t="shared" si="2"/>
        <v>63.311190597853852</v>
      </c>
      <c r="L26" s="93">
        <f t="shared" si="3"/>
        <v>49.918076234760633</v>
      </c>
      <c r="M26" s="56">
        <f t="shared" si="3"/>
        <v>-3.3492099493460472</v>
      </c>
      <c r="O26" s="14"/>
      <c r="P26" s="51"/>
      <c r="Q26" s="51"/>
    </row>
    <row r="27" spans="1:19" x14ac:dyDescent="0.25">
      <c r="A27" s="52" t="s">
        <v>27</v>
      </c>
      <c r="B27" s="47">
        <v>2300.694</v>
      </c>
      <c r="C27" s="48">
        <v>5231.8230000000003</v>
      </c>
      <c r="D27" s="47">
        <v>2579.8850000000002</v>
      </c>
      <c r="E27" s="48">
        <v>5636.87</v>
      </c>
      <c r="F27" s="47">
        <v>5406.9830000000002</v>
      </c>
      <c r="G27" s="83">
        <v>7877.2449999999999</v>
      </c>
      <c r="H27" s="49">
        <v>8614.4089999999997</v>
      </c>
      <c r="I27" s="50">
        <v>1881.61</v>
      </c>
      <c r="J27" s="93">
        <f t="shared" si="2"/>
        <v>59.320068141512536</v>
      </c>
      <c r="K27" s="54">
        <f t="shared" si="2"/>
        <v>-76.113349273762594</v>
      </c>
      <c r="L27" s="93">
        <f t="shared" si="3"/>
        <v>274.42654259975467</v>
      </c>
      <c r="M27" s="56">
        <f t="shared" si="3"/>
        <v>-64.035289420150491</v>
      </c>
      <c r="O27" s="14"/>
      <c r="P27" s="51"/>
      <c r="Q27" s="51"/>
    </row>
    <row r="28" spans="1:19" x14ac:dyDescent="0.25">
      <c r="A28" s="94" t="s">
        <v>28</v>
      </c>
      <c r="B28" s="47">
        <v>0</v>
      </c>
      <c r="C28" s="48">
        <v>4</v>
      </c>
      <c r="D28" s="47">
        <v>0</v>
      </c>
      <c r="E28" s="48">
        <v>0</v>
      </c>
      <c r="F28" s="47">
        <v>0</v>
      </c>
      <c r="G28" s="83">
        <v>24</v>
      </c>
      <c r="H28" s="49">
        <v>0</v>
      </c>
      <c r="I28" s="50">
        <v>0</v>
      </c>
      <c r="J28" s="93" t="s">
        <v>13</v>
      </c>
      <c r="K28" s="54" t="s">
        <v>13</v>
      </c>
      <c r="L28" s="93" t="s">
        <v>13</v>
      </c>
      <c r="M28" s="56" t="s">
        <v>13</v>
      </c>
      <c r="O28" s="14"/>
      <c r="P28" s="51"/>
      <c r="Q28" s="51"/>
    </row>
    <row r="29" spans="1:19" s="1" customFormat="1" x14ac:dyDescent="0.25">
      <c r="A29" s="95" t="s">
        <v>29</v>
      </c>
      <c r="B29" s="96">
        <v>59295.514000000003</v>
      </c>
      <c r="C29" s="97">
        <v>48537.976000000002</v>
      </c>
      <c r="D29" s="98">
        <v>38962.35</v>
      </c>
      <c r="E29" s="99">
        <v>41186.900999999998</v>
      </c>
      <c r="F29" s="100">
        <v>78216.363000000012</v>
      </c>
      <c r="G29" s="100">
        <v>15214.041999999999</v>
      </c>
      <c r="H29" s="100">
        <v>59837.827999999994</v>
      </c>
      <c r="I29" s="100">
        <v>30114.022000000001</v>
      </c>
      <c r="J29" s="100">
        <f>+((H29*100/F29)-100)</f>
        <v>-23.49704626383614</v>
      </c>
      <c r="K29" s="100">
        <f>+((I29*100/G29)-100)</f>
        <v>97.9357096555932</v>
      </c>
      <c r="L29" s="100">
        <f>+((H29*100/B29)-100)</f>
        <v>0.914595326722349</v>
      </c>
      <c r="M29" s="98">
        <f>+((I29*100/C29)-100)</f>
        <v>-37.957812661986566</v>
      </c>
    </row>
    <row r="30" spans="1:19" s="1" customFormat="1" x14ac:dyDescent="0.25">
      <c r="A30" s="101" t="s">
        <v>30</v>
      </c>
      <c r="B30" s="102"/>
      <c r="C30" s="102"/>
      <c r="D30" s="102"/>
      <c r="E30" s="102"/>
      <c r="F30" s="102"/>
      <c r="G30" s="102"/>
      <c r="H30" s="102"/>
      <c r="I30" s="102"/>
      <c r="J30" s="101"/>
      <c r="K30" s="101"/>
      <c r="L30" s="101"/>
      <c r="M30" s="101"/>
    </row>
    <row r="31" spans="1:19" s="1" customFormat="1" ht="15" customHeight="1" x14ac:dyDescent="0.25">
      <c r="A31" s="103" t="s">
        <v>31</v>
      </c>
      <c r="B31" s="103"/>
      <c r="C31" s="103"/>
      <c r="D31" s="103"/>
      <c r="E31" s="103"/>
      <c r="F31" s="104"/>
      <c r="G31" s="104"/>
      <c r="H31" s="104"/>
      <c r="I31" s="104"/>
      <c r="K31" s="51"/>
      <c r="L31" s="51"/>
      <c r="M31" s="51"/>
    </row>
    <row r="32" spans="1:19" s="1" customFormat="1" x14ac:dyDescent="0.25">
      <c r="A32" s="103" t="s">
        <v>32</v>
      </c>
      <c r="B32" s="103"/>
      <c r="C32" s="103"/>
      <c r="D32" s="103"/>
      <c r="E32" s="103"/>
      <c r="F32" s="105"/>
      <c r="J32" s="106"/>
      <c r="K32" s="51"/>
      <c r="L32" s="51"/>
      <c r="M32" s="51"/>
    </row>
    <row r="33" spans="1:13" s="1" customFormat="1" ht="15" customHeight="1" x14ac:dyDescent="0.25">
      <c r="A33" s="107" t="s">
        <v>33</v>
      </c>
      <c r="B33" s="108"/>
      <c r="C33" s="108"/>
      <c r="D33" s="108"/>
      <c r="E33" s="108"/>
      <c r="F33" s="108"/>
      <c r="G33" s="108"/>
      <c r="H33" s="108"/>
      <c r="I33" s="108"/>
      <c r="J33" s="109"/>
      <c r="K33" s="106" t="s">
        <v>34</v>
      </c>
      <c r="L33" s="101"/>
      <c r="M33" s="101"/>
    </row>
    <row r="34" spans="1:13" s="1" customFormat="1" x14ac:dyDescent="0.25">
      <c r="B34" s="51"/>
      <c r="C34" s="51"/>
    </row>
    <row r="35" spans="1:13" s="1" customFormat="1" x14ac:dyDescent="0.25">
      <c r="J35" s="106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44_46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2022-11-23T12:50:34Z</dcterms:created>
  <dcterms:modified xsi:type="dcterms:W3CDTF">2022-11-23T12:51:03Z</dcterms:modified>
</cp:coreProperties>
</file>