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BC225147-832D-496F-8AA0-E83C932AD427}" xr6:coauthVersionLast="47" xr6:coauthVersionMax="47" xr10:uidLastSave="{00000000-0000-0000-0000-000000000000}"/>
  <bookViews>
    <workbookView xWindow="-120" yWindow="-120" windowWidth="29040" windowHeight="15840" xr2:uid="{FF4460EE-6121-454C-A98B-1554F6084A59}"/>
  </bookViews>
  <sheets>
    <sheet name="46-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J26" i="1"/>
  <c r="L25" i="1"/>
  <c r="K25" i="1"/>
  <c r="J25" i="1"/>
  <c r="M24" i="1"/>
  <c r="L24" i="1"/>
  <c r="K24" i="1"/>
  <c r="J24" i="1"/>
  <c r="M23" i="1"/>
  <c r="L23" i="1"/>
  <c r="K23" i="1"/>
  <c r="J23" i="1"/>
  <c r="L22" i="1"/>
  <c r="K22" i="1"/>
  <c r="J22" i="1"/>
  <c r="L21" i="1"/>
  <c r="K21" i="1"/>
  <c r="J21" i="1"/>
  <c r="L20" i="1"/>
  <c r="J20" i="1"/>
  <c r="M19" i="1"/>
  <c r="L19" i="1"/>
  <c r="K19" i="1"/>
  <c r="J19" i="1"/>
  <c r="L18" i="1"/>
  <c r="J18" i="1"/>
  <c r="M17" i="1"/>
  <c r="L17" i="1"/>
  <c r="K17" i="1"/>
  <c r="J17" i="1"/>
  <c r="L16" i="1"/>
  <c r="J16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<sst xmlns="http://schemas.openxmlformats.org/spreadsheetml/2006/main" count="65" uniqueCount="34">
  <si>
    <t xml:space="preserve">Grūdų  ir aliejinių augalų sėklų  supirkimo kiekių suvestinė ataskaita (2022 m. 46– 48 sav.) pagal GS-1*, t </t>
  </si>
  <si>
    <t xml:space="preserve">                      Data
Grūdai</t>
  </si>
  <si>
    <t>Pokytis, %</t>
  </si>
  <si>
    <t>48  sav.  (11 29–12 05 )</t>
  </si>
  <si>
    <t>46  sav.  (11 14– 20)</t>
  </si>
  <si>
    <t>47  sav.  (11 21– 27)</t>
  </si>
  <si>
    <t>48  sav.  (11 28– 12 04)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</si>
  <si>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</si>
  <si>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</si>
  <si>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</si>
  <si>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</si>
  <si>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</si>
  <si>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</si>
  <si>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</si>
  <si>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</si>
  <si>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</si>
  <si>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</si>
  <si>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</si>
  <si>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</si>
  <si>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</si>
  <si>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</si>
  <si>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</si>
  <si>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</si>
  <si>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</si>
  <si>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</si>
  <si>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</si>
  <si>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</si>
  <si>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</si>
  <si>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</si>
  <si>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</si>
  <si>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2022 m. 48 savaitę su   47 savaite</t>
  </si>
  <si>
    <t>*** lyginant 2022 m. 48 savaitę su 2021 m. 48 savaite</t>
  </si>
  <si>
    <t>Pastaba: grūdų bei aliejinių augalų sėklų 46 ir 47 savaičių supirkimo kiekiai patikslinti  2022-12-08</t>
  </si>
  <si>
    <t>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</si>
</sst>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5A92189-E1A2-4537-81CF-E51CDB94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4096DF0-C1D2-4681-9126-6B0291FF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DD2AD4C-3710-4881-A865-90AF6024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8596EF7-4387-4E71-94C9-85C98467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E859635A-4ADD-4F33-83AC-B9DFC12E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A5DAE2D-831C-47C7-80B1-75131546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5117882-4F93-4A56-9F14-8A0EA38D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8F324DD-DFFD-462C-84D1-0FCD8B85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F4EDEBE-5BD6-4F1C-BD57-0C0A86F0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4142AEB-917A-4B1F-817D-8788E408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491C8AC-A995-4740-BEEE-2AC4802B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53E9DAC-D4B6-4122-A593-1F11E2B4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E0592D2-BA74-405F-B369-602A098B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CFC6B50-BF79-45A1-A625-B448B38A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DBF4A8E-0499-4AFE-A981-A9EFB116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CC19C16-E7D5-4210-90F4-43AEC6A1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3C959D6-1DB0-4B3C-950B-4CE0CDAD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6998392-002A-4230-B55F-045390B6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DB017E4-C1CE-4D84-9384-C2BA4930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A6317E4-804E-4AF7-AAEB-DE51DBA0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B826319-FABC-4F15-8001-0D6BDEFD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485CF112-0306-4468-A702-F197BF35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DAA2674-2832-472D-BCE4-43433FCF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F2801669-6DA6-41B7-B9D1-2EC6926B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56A977D-A82E-4D8D-95E0-1E37C2F4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84DF6A95-0C0C-4F84-A247-94B02512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D1740E69-37BD-49A7-A08D-BEA2237F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324A5A77-A96C-4B27-BE81-CD3A27EB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5E83D663-D3AD-46C3-BAC1-4F90379F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E3AD6D1F-07D7-4E48-8F34-BDDBE4F7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A246033E-7793-4BC9-AB1D-117B266C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41440C8F-FA3E-4E9C-AAF8-80EC1172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27F09344-FE9C-4158-AB5E-FD99170B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3441CA11-35EE-442E-8F6C-CDB1424B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F9198A52-E474-44C3-8043-91FCCE6B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758C4F2A-9CB8-4249-B242-89242321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E41B6A2-1691-4589-A00E-727638A7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A5B2376D-48F4-49F5-BD5B-5D054B2E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1DB38996-326B-4A60-8DAB-F8653712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EBC46F1F-E950-4BD0-899C-6275E97D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2E54CA9-AC0F-4F15-A05C-EC22693B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3C7D031-19D1-4FB9-9AE1-7A0D4245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11BA986-ECCB-4173-9896-C4D5EF85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095BB04-5B9A-4767-B03C-7A525A9E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D7E80B6-23EA-456F-8B11-50DE6517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495D0DA-8F93-4D55-8052-551DFF95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8477F67-AED7-4737-9A29-9025E6BA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29C605A-5BE7-4A1E-8790-80F3802A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11F4C79-965B-4AAA-99EB-C50C1138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0E23593-EFC0-4372-A669-2A841850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E4C2A0D-16EB-4C47-B9D0-CF5300B4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FBBF6E3-D1DD-4672-BBAC-610B926B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5B8B3D28-567C-4911-B087-D532D48C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A0C30DD-30FF-4CF1-8CE2-1F19DA6B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E2C0C9B-9DFA-4883-8CF0-F48A233C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88AF1A9-1F10-4DE8-8499-D17D2C7A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A38C079-834B-449A-AA6B-F51D4B7C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AC7FE8B-8587-43D0-8619-390686D4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AB2000D-7114-48D2-8A13-45136B2B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29D081AB-FF2F-452F-AFBA-80FB187F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6DC8624-A20C-4D85-B2DA-475B6C5A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D431D41F-7A0F-40DE-9931-8A92C68F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1F0D957-0327-4F05-A6D7-DF5D3BD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53B91BE-390E-4EE9-902A-D941F271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5744E29-C816-4A37-AF9A-A05F9783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0F66ADE8-577F-41F2-A24E-287F09F2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C2D07E0-30B5-4353-ACB9-0E6EAFAC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728F6F8-7132-44E0-AA6D-6B687637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B7203ADD-A3E5-416F-A64A-02E79A37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3836EB93-DA03-4CBE-B6F7-C39E21E0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35B771D8-27BC-4395-AD86-0FAD27AE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978A74A5-5736-46D1-B71E-DEC79386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5559D686-D0F5-45FE-9123-4D1A9B59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0CF5C2FD-5818-467C-B78B-8A14C29D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196C344-524B-4870-AA81-0380E4E3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647A729-DA9E-4A3B-97EB-37543C95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CF8581DF-442D-4BBF-A795-45A8309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5928016E-0AFD-4BBF-AC0F-EF80BC88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D3F61415-C050-49F1-B6E4-7A77F303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773413AE-D9CF-42AC-9B59-E9848E63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5BA7C65B-3C5C-49E7-B8ED-A6FB6370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F0E7C4E4-45DD-40A7-B2B3-123F90C1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24A2E900-43DC-43F6-8E91-3B8EA66F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E3DD837F-4DFE-482D-9E7D-73C7D936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819325E-3442-4885-ADD3-ED6BFFF8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7FFBB7BA-193C-43D1-9497-E0A013BD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C02E6077-2763-4B81-9D3C-815554CC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7935C11-7CA5-41E3-849E-11D2B98E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E2549BC-7036-4938-8660-493CDBAC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4FF41675-7E37-4737-844D-31D9DDCA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4104EC89-66B5-487B-98DF-8F00BAB8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42B0B0C-3676-4B90-9332-B0BDCB2A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64770EF7-5F69-4251-8546-CB55F220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92C2EDD-4D95-4AF2-A56D-9F0B138F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BB1C7B9-C1E7-4D54-AB2A-AD92DB34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865D77C-B5E6-47BE-BDF0-950458AB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5719AF9-9444-4772-AA46-B74860BD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BB527E0-4C63-4B3F-B352-ABA54DED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32C2BA4-B9C5-4FCF-8070-84FDE845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E727FDB-8E13-408A-8457-8D08ACB9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B52EDEA0-3113-463B-B2A5-72FBA8F9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655E7ED-8746-4BF2-8584-8EF1D620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4146D62-1B05-4913-B36A-4A09D751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895764E-2CF7-4BED-A2BF-C6D73A08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78F9417-4E7D-4FDD-AD79-3A8E524D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5885590-F16F-48CB-B3E5-604D8DF5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8B19082-4FE3-4F58-B1B5-333EA751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7BF43B9-1923-4C0C-9848-A95A393D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134F58A-A7EC-476C-8524-DB8C2773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FCBC0CBF-31F8-495D-9C07-A5F37530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3B0C552-098B-4A25-B8CD-0CAF810D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7EB7DD0-C71C-4E3F-9084-8674081A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3FA8C93-87EF-4016-B1DC-26040E70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36CA0B5B-6615-415E-BE7F-D8AC490F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D50963C-BCEA-4881-9A0C-E7A81521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B3765A07-F7AB-47D1-AA6E-CF0CAB69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579E51E-AAD0-4274-A6CA-B00B9EB9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B330FACD-71C5-4054-AE2D-84FB016C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E5B482F0-2BC0-43BF-B532-853BD502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8AC23016-1E31-4044-A1F9-EA987A26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9F1521CD-FE3E-4830-A256-5419D650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2EEE15B4-7B31-4DD4-93A5-3110B9F2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C431109-91C1-4103-BB6C-26FBCBA5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6DBC5433-CA12-4037-83DC-7BCC4704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8D771F9-4991-4C64-B2EB-43CC8C82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0CB07311-8BE3-4AC9-99E4-D285668F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4F06684A-A06A-4EA8-A957-46954E16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ACCE140E-D8DA-46ED-AAEF-256D4C3B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37DA9685-D3DA-40FE-9416-F8DAA23B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2A4FA02B-784D-4F69-AC5D-B1EB75C2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4EC6764-1A3B-4760-AC0F-8F4B951B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3F5B718-5A10-4F8D-A1FC-B805B05A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7F34EC5C-03A6-4EBF-A16B-688E9A37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2383398-E951-4CA6-8B58-29A31E9B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6504EF6B-952D-448E-938F-D08D97FE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1D52C191-E363-4A83-9D0F-D44C47B3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14CFC0F6-487A-413F-808E-D9571412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F789D5C8-5550-4A48-A660-C7BF347D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F5473BE7-3F97-4EC9-B4B1-0B13B3DE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8700E94F-F4DD-455E-81E1-D1F6F4D8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59133E5-CA1A-4A76-8DDC-8AB24843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DAA6EC4-3F9E-4CBC-89CE-CC8E0F9E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DC35F3C-EC21-43A6-9388-067080CF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A2D407A8-D7DB-46BD-B794-DD2F08E8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A3D5AECE-6A5D-4BA8-B934-D0AF79F3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F8A015CD-E09C-4042-ACC8-15D6B71E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D2A84F8-48F6-429A-9E5D-63318F1A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AA419AD8-A8FB-4615-A2F1-DC4AF79C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6618166-9FBC-451A-87E3-7068FA40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FCDABE6B-7A8C-425A-B1F0-2E25155B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FA62D60-56C9-4CD9-BEE3-EEB38AE7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85612422-50E3-4810-B347-4E576676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44E1A8D7-B237-4724-926B-C61103CE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81076228-221E-4F54-A2EF-6C7048D7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465BFC4D-DAD0-47D5-AF25-936F6C8A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1B06209D-CD76-4575-B07C-8A819F72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5330FF6A-18EB-47B8-A3D5-ED90226F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2CFF5D7-BA45-4438-BE53-BAC7CD05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1D1DCB9-A35D-4052-B20B-F24695F6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37BF873-119B-4CCC-B0F4-AE02227E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1BCBB26-9CBC-490E-BE86-FEEABD15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1EBC13A4-5E48-4756-A7A4-F1EA4A5E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0A4C863-4A02-4319-B8A9-B3903F7A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CC5C270-0B1F-4D2D-AB32-1D80FB1F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8CE6E44-33EC-4901-8A59-D34D2B7A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34A4A06-495E-41A5-84EF-DD683797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D2BEBA8-B040-47DB-B340-9198375F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030E79A3-E397-49D8-A8FB-65FA167D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9D1E0D0D-68ED-47A4-8BD1-7D35C11B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C96E792-7E34-4AC1-A7FE-AAC5A6ED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2044C7A7-67D4-4C4F-9B7C-EA983188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B2BF2A20-E266-473B-B602-0574AEEB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616D8FD0-B1E9-45CC-B819-27062552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029E2EEC-C841-471B-80F0-9AB24FAC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A8A9FD87-3AC5-4799-8A63-DF7D2484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204A7F6A-CAF9-4C32-A1D0-792C736A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D66D9BD-85A3-4962-A778-26D68BC1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9815AA6-06E0-4605-B3AC-5B9AC4C2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F538EA2-EEA6-4583-9C31-8D22F865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3E4C1243-C5A7-4D1B-8C36-977A3C82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03D4D766-4A8A-4F0F-8FC1-18AD3897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E7B6D114-0CBD-482D-897B-D78ADD4A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88B97826-198B-4DCF-B18A-075B4F9B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CC54985A-8D61-4B52-8215-338C1B06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EF1C8B78-2A86-4A1B-AA32-845E0357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8043E085-6A1B-44C2-83D8-0D6324FC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F2DD83E-5AC2-494E-9758-FFB36503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8806A14D-7354-4973-9240-F8B5C608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47AED35-AE8D-43F5-A020-CD1B5C0C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A924C61A-3A52-4309-963F-9D3233E7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DBFCC6F-9037-4DA0-B149-B5BC4694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F8C76B05-ABFB-461B-AAEC-A8AA08C6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DC102CCB-9C67-4A1E-8C1D-D1CACB8B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EE2C71E5-EFBE-4B4A-9314-7479DFE6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8C7BB43-49FB-4347-88F3-C3369876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24F370F9-E545-49DF-BED5-A281BA76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553CBCC1-F7ED-44A9-B40E-F5F49F19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14ED9DCB-91AD-4E64-A2EF-9D23406B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382FC41B-3326-4B6E-A087-14401293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7684448D-68BF-47DF-983A-55A0BD28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80B480FE-727A-4FDC-BF2E-27AF8CE1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22D4E8D-1A45-47B7-A23E-50D33F90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C92BE5AC-F9AA-43F2-8BD4-B2D525EB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BAF36860-8905-4927-B3AC-BBD1B7A56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E0EEF974-CD08-4643-A443-5B0B32A7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C5AAF07B-E7C5-4B66-9401-2270A341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1D01309-FBED-4BAC-9568-621AFC0A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5D8D3E38-E35B-4B00-87AA-345D09FB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4E22F21D-F9F7-4014-8233-517CEBC8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B0976640-7271-4AC4-A4A5-444677C7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9C36975E-E090-4A9B-AD2F-AC5F3036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472A24C8-1231-43CF-8CB8-7BD3380A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44DE02B9-53B5-429C-B9A5-67B362F3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22F26B8E-A1CB-4904-B761-E9413298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041492A6-78C6-4F2D-B38E-6FF99481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C9863F79-6FF4-4400-A930-F44C03E3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996F3C0E-3446-484E-B662-C858623F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3EEB0F62-FF64-4EC0-AB76-6CD7343B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9D909D5-E8BC-4A5C-9EA1-A200562D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0A12384F-6FE3-4666-BD95-64F7F1D1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0E1CBBC7-638D-478E-A468-195A6961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9E377D2-5E53-4E46-9CB3-CEC304F7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38FCB64-3F6B-482C-891E-51975188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82503A13-8D76-4B0E-88E3-5549A8D5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3B37CAB-44FF-4B09-BF91-642A300B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C550C20-DED4-4F58-94E1-2204E9EA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BD5FAB3-29CD-4E6E-BC26-DC310DD4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0097386B-C827-4CA8-A1C8-44D49C50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F308FBF-4EF0-4AF9-96EC-63EFBA93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2021E77-BDD9-438E-BB45-CC62FE34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37B9125E-84B7-4C91-A9E4-6646D3B6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0FAC9C5-6E96-4EC2-8345-12F3C2EE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89860578-1863-4770-8DF2-379AEE78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E989B2E4-2E6C-42BB-854F-9120A6CE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4E5074D-39B8-481C-B0B0-64A780CA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9BD0EC15-0D81-463A-9482-C69739AC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F3AD2C9-2E21-4CFD-AA1F-59E0F92E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F6D0DDB9-BC55-4095-902D-A405DC69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7CECF129-74B4-42FD-A4FD-0DB5EED2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806480D2-AA86-4B33-B5AB-477FEED6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BB61B0CD-9DB8-440B-82B4-BF0AF144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5C9F5E5D-9F39-4B95-A6C3-DCE4C432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912710E-C7A7-41BA-A82F-3E28879C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42DD453C-0863-4EC9-BC54-5594C84B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7CF47A0-C736-4EC1-9ED9-37EA6C2C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F21F2ACB-9669-450D-B3BE-4C125FBF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D620569-3A87-4676-95D0-607CCCB6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79E9DE3-3F3C-4FFC-83A5-8BB44EDA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6EBA438-E192-4E43-A2D4-D12BA769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C877250C-B489-4269-B65C-3FDFCD5F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1839B1E-AE17-4B65-BFAA-1767D25A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C0895B36-39C0-4432-B53C-E9140991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892A7FC-30F3-477F-9B2E-6FEF1FB9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AEB55D15-0820-44E4-ABC4-B089CEFA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E68FF4A1-4D46-4695-A66B-387E10BA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E77E5A04-AB25-4304-908C-F3085675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1099D45-1517-4B3E-912D-296CB6A4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7AEE90B3-28DA-40FA-9EC0-5BF3A36E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4703895B-0F3A-4B4D-A5B7-556176DD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C882FF62-1D9C-4E1A-8BC7-97AF073A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283DC43-5CAA-40FA-931F-51F61E3E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1EFE5817-2DEE-482A-B756-CF572964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093D5BF-69FE-4A1F-9F0A-81CABD84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03C2A89A-C53A-40D7-A715-4EC272D0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CAF4C96F-3049-44EE-A420-8BB753DB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51D41542-0A04-4FFD-A449-BE6113F7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1E742646-6818-4BCB-BF57-5DC3EB05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72D768EA-D34C-4DFD-BD12-15B97EEE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1EDD594-6B42-43AE-A1BE-65140441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A662F9DB-688E-4803-8089-65E81B14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9BE2CD0-768B-40F0-BF09-D78B2D30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3CE3A832-BE2C-40C4-B995-EF45F0E3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C23E210-C4F1-47E8-ABD7-742F08BC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F639B783-5BD4-4C27-9D2F-A94AF1B5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9AD427D-0888-4827-A119-B67CA607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B2530650-BF37-4C35-A5A9-E6540CAF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58EFD8E-054C-4307-A202-68B52C5C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6CEAC13-CD04-4475-B8BA-2D68A46C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4473FC8-4010-4AB2-88CE-A73A392D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EAE21A0C-63B7-48B6-94D4-3826D014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FFF23F0-24BA-49A6-B443-8749F761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E08C886-E34B-43DC-816F-71941BC5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D98D633-101D-4DE3-8A6B-4F4B8685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E8AAF2DF-D67A-4E59-B081-D5B6FE3E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D6F65158-D531-4F8F-A346-C367817E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964F3FE-94F9-4477-B758-49346AE4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32A19EB-3CE0-4973-AB09-CC518B42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29372EC-6F07-4171-9366-ABDD40D1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2279BF7-E345-4F84-8407-3ABA41BF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830FF914-5F6B-471D-9FDD-564091DB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DD7B024-9C16-4E80-AF74-2DBCF29A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FD39BB2F-3B0E-43BC-92FA-4E18F36A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31B3249-8D67-4731-9711-2C39FAE1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503E494-1B63-4B43-A3FF-96345990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ABFCDD2-85C1-4946-AC6C-58FD89B0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75DEBC4-0691-48C9-AE6B-2AD2C839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2363AF3-E3D1-49B8-B97D-CDACA9FC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74F200CF-85F8-4386-A9F9-86A3EF2E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E757243B-0674-4CE2-95F7-E2F2EEAF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49404FB7-1D37-4656-9B38-0BF8DB7A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C76C063D-0023-4530-A62D-498E5B05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6AB57B53-A9B1-458F-8972-6E6FA8DE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12EA2D8-6C7F-494B-9E09-2DD4A9D9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0885D709-A441-4F59-AAFC-A6A62B03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501C8166-E2F3-4A8B-94BF-2E710155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07D35560-95F6-49DA-B34C-2FB185D9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5216E11-3DFE-4A05-AB1A-87403487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04843EA1-FE02-48FD-9CC3-B72CA2DE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A3F8F79A-685B-4533-8D85-10EB1F63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526893D4-8303-49B2-ADE9-E4107E47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E939537-D2B0-4A7A-9D8B-5030D4A0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778EE820-2115-4150-8267-E18AD57D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7B00C86A-488B-4D6A-B9A5-54B66B91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084E02C9-1639-45B4-8504-BE1A6AA7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EFF1DE18-E3AB-4060-A668-3A576185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3B5DEBC8-D9FF-40B5-96C5-FF86C8FC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E9D78E1-B04F-4A03-AFB4-4D5BA282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522E5A87-1FDB-4C44-95FF-1E5C2B22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DD38285-4567-4D18-AA8E-E56B8A40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89ECDBDD-A8AE-4B7F-9F22-4E0DB6DC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D43D810E-D7EB-440E-A4A5-5265B099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E95EC1B6-3575-4649-AA8B-7CAD45D5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8AE9B24-31E2-4C27-878A-108AE9E3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D4CA15E-290A-46F3-AEB8-5F3B3EDC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E84A0C0D-45AB-4652-BBDF-DB96B2A5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49FC4C2-526B-4A20-A326-625C2FE0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736F5804-186C-4E96-9DA2-F0247440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984E3130-DF2A-4316-86A0-69BCC229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D3B6E98-C762-48D0-9553-06CB5A1B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2180D39C-F584-4E25-A381-BC02C786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8D8BDA8-5D66-49EB-8C5D-3FE22861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56C24420-1D23-46B9-887E-ED4F1377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19890200-3A26-44AD-BA7C-929C8484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7E977558-F0FB-45F9-946C-7F30DDC5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56DD7623-D195-4FD0-AF87-A0657E04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DC5E79E5-4743-4F79-8F48-46A4FED0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4C25D37-E787-49B7-8FC2-7B41144A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C6F64316-DA33-48EF-870F-948BAEFC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3AA5764E-D8BE-465C-BA8E-2DB04EBF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B6052A40-6F3A-4F74-8FB4-0DBE7C8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FC435E5A-0483-494D-9674-71772CA3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C15DF07D-105A-4C27-B6D1-2B295EC9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56CFCB0-DFB7-4301-A0EF-8AC78E83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3D65EA8E-4629-42DF-9720-575773C8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4F7B3E62-36C3-4F58-9E82-268BFC83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E5CE29EA-B0C6-400F-83B3-BAA43311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2E97593F-B523-4368-9FBA-526F9D02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9264654D-0E4D-494A-BB0B-709656E6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22DC64CE-5A18-4B38-99C8-4B940385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D28295B9-D1F4-44C2-870B-70DB98BA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32075445-A302-4579-A0BE-8F507B6E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67F49B31-D217-4872-94EC-B0409A7D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0E2DD491-ACAF-4204-AAF2-26BAD22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A4D0556C-6EF2-4AFA-927A-593FB317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169A5AA8-287C-4952-97FA-7EC1B0B0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FF4F1D42-5EBE-4947-8D45-3B2993A6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A58F435-9492-4B70-B7DD-C493B474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F8D5BADF-9300-4551-BF0E-42F891F9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4D55338-2E91-4968-BFC9-9F15E416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C266FB0-EEB1-405E-90B0-3E7D1B37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25621891-0A03-4CB8-A42B-26A6DC62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3F40C93-10A3-4315-9002-C2152A8E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3A4CE62F-14E1-483C-BA35-59D0F16C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36125D3D-7B51-48FB-A20F-F0FE830D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F456F668-54C5-4433-8136-37CB4F65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0BE0E56F-484C-484F-8A57-53BD48B1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34492741-FC30-4B4E-9FAA-A5ABED26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DA411818-E12F-441F-9091-8EF5C09E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885D8B9-186F-47E2-996E-2059C266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DA18C5D-B963-4BB5-ADF1-FE6CF3F6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8A96A01E-6B8B-4DEA-9F86-6B8A2987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40D6EBC-BDC9-41FC-BB1E-D36C83B9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8C1B530-571A-4BFA-80DB-74749A6A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EFF15D2A-2306-4234-B40C-D51FE88E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B01BE79-D461-4ACE-A4CE-EC373E20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4941C930-BE0F-465D-860E-0DFF8B90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52130E41-CDE5-421D-BC56-6098DF4A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3F4FD2EA-1823-4E07-89BC-F9F57CE4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45782350-60AD-4874-B7EB-C79BF865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D8C17AC6-8526-4312-8E87-6B88E7B4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C8D58CE-8F2D-445B-8408-DFD5F77B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63BE3AFA-B2E3-43CF-B1E6-484CFF49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E2747525-8F63-46A5-94B7-2295EE9B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7C3609B7-AD67-4752-9E92-2D31FDF1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742D4DEF-D441-42C1-9053-3EFC827F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E4A57F50-90AF-4ADE-919E-54A24A10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59274CB-259D-41BA-B20F-74AD3BAE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FC860525-0729-4E9D-95A3-C800A2FA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6C46516-FF19-4EFE-B191-FB776DC1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1C78ADF3-A22C-4C5B-9921-472E12DF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A4A16A4-A3C8-402B-9998-EE40051A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16A1992E-7F45-4EA2-B5E8-621C41D3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38748CF1-6987-49C4-AD64-9F85409A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EE824F89-73CA-44B7-80DD-CA3F52FD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C9008E5-E6F3-4255-BE7A-B1007FA2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F594E060-673E-43D0-AD04-A0BBCA73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B2FCC9DD-8A30-4D19-A735-E3872448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474F7194-4677-4493-906C-0809EDC0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4C36CB65-5857-4808-8C2B-4DB95376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B2218E07-57EA-4CD4-BE0D-403FCCB6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196B26F-BB99-49D0-9369-8BC63C6D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40D2E008-A630-472D-BBFC-89889496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CA074AF8-5391-4A28-96D1-3AC08B00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87D76A8B-DEC4-4DEB-AABA-1760C099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B25D8354-ACF0-408D-AA7B-19BBBEA3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74CCAE8D-115C-42B2-BE2F-5E93D2CD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A64EFBEA-8272-473D-A129-BAFE7E83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A7399AEE-69D0-425C-B9BA-B4DCFC52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56E7DF8-D897-4F77-96F0-7BB91928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A055D3B3-35DB-4B27-9B50-0DAA1567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7EF71E6-05E2-4DFE-8A01-070D7D6B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67B4BB5-5746-4ED4-960F-264285FF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537912C-97C5-4865-A384-7294A0E7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E7569404-87B6-40C3-B48A-D8FF6D3F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826E3355-29AB-4257-AE12-D5D69719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2B09F10-C2BC-49D2-9836-07424410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CD5E10D-306B-464B-BEDF-10034F02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D461A8A-DEF3-4199-A87F-C3D4120A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F9BB6E6-EA2A-4503-912C-FC48F8D3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D956E39-163D-47D8-8779-93312F9F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9682543-73E9-493C-923C-556A1D3B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92B4451D-B1A7-466A-83A9-48075D6C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7712FFC-0FC4-4762-8031-357D1448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2C93BE4-D7D0-4D64-9EA9-875B7462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9CCF8A7-1B82-4E8E-A259-E90169C2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23A7688-2324-4106-9E51-1515CADF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2A1346BA-D837-4C2F-A193-DA523A98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0C0D3968-2845-4DD3-9971-AA0CFCB7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6F4D6C69-7451-478E-96C1-31BD7751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AA0FF7CD-CA5B-4B60-8763-6747EBDF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C5E2E00-B112-48DF-9CCF-E74E6927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B707B1E8-388D-435C-A3B6-0711E713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580F58AC-67C4-426A-AC12-765F1BE2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B7508DFE-EA40-40A1-A79A-259B91D1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A51911A-F0B0-4DAD-B784-E603D9A2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205C081-1238-4A0E-9A6E-F54D5BBC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CFE4526A-73B9-4625-9A65-49E9194F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FCAE92E3-3786-4F2C-9235-C3F8B5A4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961E3CA-C584-4321-8B83-21D81A98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6DC02642-D41C-43D3-8C0D-8DF113C5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4F2AA936-6302-4DEB-9E8E-8C1BF90E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FC6532B5-8E1B-4D71-AA27-C90FBDD5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A33FB36-336F-4924-8446-BA0E2B7D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C5DAB75B-27A3-491E-84D1-6D95F871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9ACF653-A4BC-4B18-BAC9-F774F1C8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D2821BE2-FAA5-44AC-A7C6-C748A034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0BF66F0F-2428-4056-8A0D-BEE79F85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03FF36DB-9924-4D78-8421-BB3E5B05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841CC57-6515-4B03-A85F-E28B5A7C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D26A493A-D0C9-44E8-85DC-440B24DA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2CD01F7E-449D-4C17-8F18-8777C008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5DF67A41-B463-4408-BB87-E542C171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FCE92963-6699-41DF-A5F6-8A3DB4CE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6B5F77DB-2991-4BEB-88D5-6C633612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5922B028-0BE1-4FDC-AF9A-F5B3BB4C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4FBE864A-E721-40D6-ABAC-C272829D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0931FDB-1A4D-4157-8BBD-DDE2572A2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222D3821-835D-4B10-BBC1-84AFE09E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6ECD3CB-4376-4528-8176-467F4C90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2F9888FD-E4D2-4902-8C1B-8A135542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B47FA309-7985-428B-A18E-5350E9D8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477BFEE6-B3FE-4D35-8FB9-A5511155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CDC65E41-44D6-462E-B7FB-3A49AF29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50D83984-B3CF-4B74-B0C3-9B4952A2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53BF3C63-8305-4650-A679-CD0975BC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3CEF4DC6-C336-48DA-85AF-CFEB3225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CA572D89-4B59-4258-9072-1AEA43F8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355FB80E-BBE1-405B-A88D-79E82DF4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CEA7AF0B-B2E9-4669-A4A2-F748A4AE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5DC7F65B-5A94-4169-B5C4-3CEEB641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5BE03D6-46CA-4F19-B797-BE8C023B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CE6D745-8F8F-4E1D-BC34-06F46810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F35BBE6C-6558-4CF5-ACBC-E937D46F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5BA7D06-C3EB-4009-8E99-8C5AAE98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3A4B4C3-A462-4BB1-9EFD-B20A0151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B1F826CF-14DB-493A-8E96-5A8099E3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F1A50E1-083C-4AD0-B129-A77E34A9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CE3C8846-A351-4A51-BBD2-1ADD9F46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7A3691C9-A6AD-4437-A8B9-87E95373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781427C-E384-40D0-90E5-6BCE7F6B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9DC56B8-F985-4594-9073-1DF7224B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42266210-5D2C-4DB5-8BCC-B956E003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8B3844C-2813-4348-A39C-FDCD3DCC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01C737F9-2054-4888-A343-C8D86301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0E7D-BEB3-48DB-97FF-02D7AB40CC5E}">
  <dimension ref="A1:V55"/>
  <sheetViews>
    <sheetView showGridLines="0" tabSelected="1" workbookViewId="0">
      <selection sqref="A1:XFD1048576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39942.705000000002</v>
      </c>
      <c r="C8" s="27">
        <v>29429.151000000002</v>
      </c>
      <c r="D8" s="26">
        <v>43171.998999999996</v>
      </c>
      <c r="E8" s="27">
        <v>20399.190000000002</v>
      </c>
      <c r="F8" s="28">
        <v>71659.52900000001</v>
      </c>
      <c r="G8" s="29">
        <v>10881.266</v>
      </c>
      <c r="H8" s="28">
        <v>56082.2</v>
      </c>
      <c r="I8" s="29">
        <v>32339.146999999997</v>
      </c>
      <c r="J8" s="28">
        <f t="shared" ref="J8:K23" si="0">+((H8*100/F8)-100)</f>
        <v>-21.737972907971539</v>
      </c>
      <c r="K8" s="30">
        <f t="shared" si="0"/>
        <v>197.20022467973854</v>
      </c>
      <c r="L8" s="28">
        <f t="shared" ref="L8:M23" si="1">+((H8*100/B8)-100)</f>
        <v>40.406614925053276</v>
      </c>
      <c r="M8" s="31">
        <f t="shared" si="1"/>
        <v>9.8881411835495925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5744.6900000000005</v>
      </c>
      <c r="C9" s="36">
        <v>2335.2730000000001</v>
      </c>
      <c r="D9" s="35">
        <v>907.86</v>
      </c>
      <c r="E9" s="36">
        <v>317.56</v>
      </c>
      <c r="F9" s="37">
        <v>1290.4009999999998</v>
      </c>
      <c r="G9" s="38">
        <v>79.12</v>
      </c>
      <c r="H9" s="37">
        <v>1015.8580000000001</v>
      </c>
      <c r="I9" s="39">
        <v>3216.52</v>
      </c>
      <c r="J9" s="40">
        <f>+((H9*100/F9)-100)</f>
        <v>-21.275789463895322</v>
      </c>
      <c r="K9" s="41">
        <f>+((I9*100/G9)-100)</f>
        <v>3965.3690596562183</v>
      </c>
      <c r="L9" s="40">
        <f>+((H9*100/B9)-100)</f>
        <v>-82.316574088419046</v>
      </c>
      <c r="M9" s="42">
        <f>+((I9*100/C9)-100)</f>
        <v>37.736358875386287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16312.380000000001</v>
      </c>
      <c r="C10" s="48">
        <v>14213.135</v>
      </c>
      <c r="D10" s="47">
        <v>5789.7520000000004</v>
      </c>
      <c r="E10" s="48">
        <v>1209.8800000000001</v>
      </c>
      <c r="F10" s="49">
        <v>8606.6010000000006</v>
      </c>
      <c r="G10" s="38">
        <v>960.06</v>
      </c>
      <c r="H10" s="49">
        <v>8559.4919999999984</v>
      </c>
      <c r="I10" s="50">
        <v>7805.1390000000001</v>
      </c>
      <c r="J10" s="40">
        <f>+((H10*100/F10)-100)</f>
        <v>-0.54735893995786</v>
      </c>
      <c r="K10" s="41">
        <f t="shared" si="0"/>
        <v>712.98450096868953</v>
      </c>
      <c r="L10" s="40">
        <f t="shared" si="1"/>
        <v>-47.527632387180795</v>
      </c>
      <c r="M10" s="42">
        <f t="shared" si="1"/>
        <v>-45.085028742779123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8597.7330000000002</v>
      </c>
      <c r="C11" s="48">
        <v>9888.7039999999997</v>
      </c>
      <c r="D11" s="47">
        <v>24740.904999999999</v>
      </c>
      <c r="E11" s="48">
        <v>15576.877</v>
      </c>
      <c r="F11" s="49">
        <v>53353.985000000001</v>
      </c>
      <c r="G11" s="38">
        <v>9558.8240000000005</v>
      </c>
      <c r="H11" s="49">
        <v>32353.651999999998</v>
      </c>
      <c r="I11" s="50">
        <v>18769.832000000002</v>
      </c>
      <c r="J11" s="53">
        <f t="shared" si="0"/>
        <v>-39.36038329658038</v>
      </c>
      <c r="K11" s="54">
        <f t="shared" si="0"/>
        <v>96.361309717597067</v>
      </c>
      <c r="L11" s="55">
        <f t="shared" si="1"/>
        <v>276.30445141760038</v>
      </c>
      <c r="M11" s="56">
        <f t="shared" si="1"/>
        <v>89.810838710512542</v>
      </c>
      <c r="O11" s="14"/>
      <c r="P11" s="51"/>
      <c r="Q11" s="51"/>
    </row>
    <row r="12" spans="1:22" x14ac:dyDescent="0.25">
      <c r="A12" s="52" t="s">
        <v>15</v>
      </c>
      <c r="B12" s="47">
        <v>1936.558</v>
      </c>
      <c r="C12" s="48">
        <v>432.71300000000002</v>
      </c>
      <c r="D12" s="47">
        <v>6959.2960000000003</v>
      </c>
      <c r="E12" s="48">
        <v>1269.5710000000001</v>
      </c>
      <c r="F12" s="49">
        <v>4355.5600000000004</v>
      </c>
      <c r="G12" s="38">
        <v>94.86</v>
      </c>
      <c r="H12" s="49">
        <v>7738.2739999999994</v>
      </c>
      <c r="I12" s="50">
        <v>1370.2819999999999</v>
      </c>
      <c r="J12" s="53">
        <f t="shared" si="0"/>
        <v>77.664272791558346</v>
      </c>
      <c r="K12" s="54">
        <f t="shared" si="0"/>
        <v>1344.5308876238666</v>
      </c>
      <c r="L12" s="55">
        <f t="shared" si="1"/>
        <v>299.58906472204802</v>
      </c>
      <c r="M12" s="56">
        <f t="shared" si="1"/>
        <v>216.67225158476862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7351.3440000000001</v>
      </c>
      <c r="C13" s="48">
        <v>2559.326</v>
      </c>
      <c r="D13" s="47">
        <v>4774.1859999999997</v>
      </c>
      <c r="E13" s="48">
        <v>2025.3019999999999</v>
      </c>
      <c r="F13" s="49">
        <v>4052.982</v>
      </c>
      <c r="G13" s="38">
        <v>188.40199999999999</v>
      </c>
      <c r="H13" s="49">
        <v>6414.924</v>
      </c>
      <c r="I13" s="50">
        <v>1177.374</v>
      </c>
      <c r="J13" s="36">
        <f t="shared" si="0"/>
        <v>58.276646676447115</v>
      </c>
      <c r="K13" s="58">
        <f t="shared" si="0"/>
        <v>524.92648697996844</v>
      </c>
      <c r="L13" s="36">
        <f t="shared" si="1"/>
        <v>-12.738078914549504</v>
      </c>
      <c r="M13" s="59">
        <f t="shared" si="1"/>
        <v>-53.996716322969405</v>
      </c>
      <c r="N13" s="32"/>
    </row>
    <row r="14" spans="1:22" s="33" customFormat="1" x14ac:dyDescent="0.25">
      <c r="A14" s="60" t="s">
        <v>17</v>
      </c>
      <c r="B14" s="61">
        <v>54.177999999999997</v>
      </c>
      <c r="C14" s="62">
        <v>340.58</v>
      </c>
      <c r="D14" s="61">
        <v>286.113</v>
      </c>
      <c r="E14" s="62">
        <v>24.791</v>
      </c>
      <c r="F14" s="61">
        <v>415.81400000000002</v>
      </c>
      <c r="G14" s="62">
        <v>169.899</v>
      </c>
      <c r="H14" s="63">
        <v>58.832000000000001</v>
      </c>
      <c r="I14" s="39">
        <v>0</v>
      </c>
      <c r="J14" s="64">
        <f t="shared" si="0"/>
        <v>-85.851366235865072</v>
      </c>
      <c r="K14" s="65" t="s">
        <v>18</v>
      </c>
      <c r="L14" s="64">
        <f t="shared" si="1"/>
        <v>8.5902026652885013</v>
      </c>
      <c r="M14" s="66" t="s">
        <v>18</v>
      </c>
      <c r="N14" s="67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0</v>
      </c>
      <c r="C15" s="69">
        <v>340.58</v>
      </c>
      <c r="D15" s="68">
        <v>19.693999999999999</v>
      </c>
      <c r="E15" s="70">
        <v>0</v>
      </c>
      <c r="F15" s="68">
        <v>258.65300000000002</v>
      </c>
      <c r="G15" s="69">
        <v>0</v>
      </c>
      <c r="H15" s="71">
        <v>0</v>
      </c>
      <c r="I15" s="39">
        <v>0</v>
      </c>
      <c r="J15" s="40" t="s">
        <v>18</v>
      </c>
      <c r="K15" s="41" t="s">
        <v>18</v>
      </c>
      <c r="L15" s="72" t="s">
        <v>18</v>
      </c>
      <c r="M15" s="42" t="s">
        <v>18</v>
      </c>
      <c r="O15" s="14"/>
      <c r="P15" s="51"/>
      <c r="Q15" s="51"/>
    </row>
    <row r="16" spans="1:22" x14ac:dyDescent="0.25">
      <c r="A16" s="57" t="s">
        <v>14</v>
      </c>
      <c r="B16" s="73">
        <v>54.177999999999997</v>
      </c>
      <c r="C16" s="74">
        <v>0</v>
      </c>
      <c r="D16" s="73">
        <v>266.41899999999998</v>
      </c>
      <c r="E16" s="75">
        <v>24.791</v>
      </c>
      <c r="F16" s="73">
        <v>157.161</v>
      </c>
      <c r="G16" s="74">
        <v>169.899</v>
      </c>
      <c r="H16" s="76">
        <v>58.832000000000001</v>
      </c>
      <c r="I16" s="77">
        <v>0</v>
      </c>
      <c r="J16" s="36">
        <f t="shared" si="0"/>
        <v>-62.565776496713561</v>
      </c>
      <c r="K16" s="58" t="s">
        <v>18</v>
      </c>
      <c r="L16" s="36">
        <f t="shared" si="1"/>
        <v>8.5902026652885013</v>
      </c>
      <c r="M16" s="59" t="s">
        <v>18</v>
      </c>
      <c r="O16" s="14"/>
      <c r="P16" s="51"/>
      <c r="Q16" s="51"/>
    </row>
    <row r="17" spans="1:19" s="33" customFormat="1" x14ac:dyDescent="0.25">
      <c r="A17" s="60" t="s">
        <v>19</v>
      </c>
      <c r="B17" s="26">
        <v>1232.2469999999998</v>
      </c>
      <c r="C17" s="27">
        <v>3136.6480000000001</v>
      </c>
      <c r="D17" s="26">
        <v>1586.83</v>
      </c>
      <c r="E17" s="27">
        <v>4343.58</v>
      </c>
      <c r="F17" s="26">
        <v>2088.2840000000001</v>
      </c>
      <c r="G17" s="78">
        <v>2629.55</v>
      </c>
      <c r="H17" s="28">
        <v>1172.5450000000001</v>
      </c>
      <c r="I17" s="39">
        <v>3830.5079999999998</v>
      </c>
      <c r="J17" s="64">
        <f t="shared" si="0"/>
        <v>-43.851267356355748</v>
      </c>
      <c r="K17" s="65">
        <f t="shared" si="0"/>
        <v>45.671616816565546</v>
      </c>
      <c r="L17" s="64">
        <f t="shared" si="1"/>
        <v>-4.8449702048371677</v>
      </c>
      <c r="M17" s="66">
        <f t="shared" si="1"/>
        <v>22.121066820376399</v>
      </c>
      <c r="N17" s="67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364.16899999999998</v>
      </c>
      <c r="C18" s="36">
        <v>0</v>
      </c>
      <c r="D18" s="35">
        <v>458.86</v>
      </c>
      <c r="E18" s="36">
        <v>0</v>
      </c>
      <c r="F18" s="35">
        <v>222.09800000000001</v>
      </c>
      <c r="G18" s="79">
        <v>0</v>
      </c>
      <c r="H18" s="37">
        <v>375.262</v>
      </c>
      <c r="I18" s="39">
        <v>0</v>
      </c>
      <c r="J18" s="40">
        <f t="shared" si="0"/>
        <v>68.962349953624056</v>
      </c>
      <c r="K18" s="41" t="s">
        <v>18</v>
      </c>
      <c r="L18" s="40">
        <f t="shared" si="1"/>
        <v>3.0461132056819764</v>
      </c>
      <c r="M18" s="42" t="s">
        <v>18</v>
      </c>
      <c r="O18" s="14"/>
      <c r="P18" s="51"/>
      <c r="Q18" s="51"/>
    </row>
    <row r="19" spans="1:19" x14ac:dyDescent="0.25">
      <c r="A19" s="52" t="s">
        <v>14</v>
      </c>
      <c r="B19" s="47">
        <v>606.66399999999999</v>
      </c>
      <c r="C19" s="80">
        <v>1905.028</v>
      </c>
      <c r="D19" s="47">
        <v>455.41199999999998</v>
      </c>
      <c r="E19" s="48">
        <v>2202.84</v>
      </c>
      <c r="F19" s="47">
        <v>739.14799999999991</v>
      </c>
      <c r="G19" s="80">
        <v>401.33</v>
      </c>
      <c r="H19" s="49">
        <v>266.56</v>
      </c>
      <c r="I19" s="50">
        <v>3830.5079999999998</v>
      </c>
      <c r="J19" s="53">
        <f t="shared" si="0"/>
        <v>-63.936857029985873</v>
      </c>
      <c r="K19" s="54">
        <f t="shared" si="0"/>
        <v>854.45344230433807</v>
      </c>
      <c r="L19" s="55">
        <f t="shared" si="1"/>
        <v>-56.061345324594832</v>
      </c>
      <c r="M19" s="56">
        <f t="shared" si="1"/>
        <v>101.07358002087108</v>
      </c>
      <c r="O19" s="14"/>
      <c r="P19" s="51"/>
      <c r="Q19" s="51"/>
    </row>
    <row r="20" spans="1:19" x14ac:dyDescent="0.25">
      <c r="A20" s="57" t="s">
        <v>20</v>
      </c>
      <c r="B20" s="73">
        <v>261.41399999999999</v>
      </c>
      <c r="C20" s="75">
        <v>1231.6199999999999</v>
      </c>
      <c r="D20" s="47">
        <v>672.55799999999999</v>
      </c>
      <c r="E20" s="48">
        <v>2140.7399999999998</v>
      </c>
      <c r="F20" s="47">
        <v>1127.038</v>
      </c>
      <c r="G20" s="80">
        <v>2228.2199999999998</v>
      </c>
      <c r="H20" s="49">
        <v>530.72299999999996</v>
      </c>
      <c r="I20" s="81">
        <v>0</v>
      </c>
      <c r="J20" s="82">
        <f t="shared" si="0"/>
        <v>-52.909928502854392</v>
      </c>
      <c r="K20" s="83" t="s">
        <v>18</v>
      </c>
      <c r="L20" s="84">
        <f t="shared" si="1"/>
        <v>103.02011368939688</v>
      </c>
      <c r="M20" s="85" t="s">
        <v>18</v>
      </c>
      <c r="O20" s="14"/>
      <c r="P20" s="51"/>
      <c r="Q20" s="51"/>
    </row>
    <row r="21" spans="1:19" x14ac:dyDescent="0.25">
      <c r="A21" s="86" t="s">
        <v>21</v>
      </c>
      <c r="B21" s="35">
        <v>17.850000000000001</v>
      </c>
      <c r="C21" s="36">
        <v>0</v>
      </c>
      <c r="D21" s="68">
        <v>502.95600000000002</v>
      </c>
      <c r="E21" s="70">
        <v>0</v>
      </c>
      <c r="F21" s="68">
        <v>866.12199999999996</v>
      </c>
      <c r="G21" s="69">
        <v>42.92</v>
      </c>
      <c r="H21" s="71">
        <v>949.35</v>
      </c>
      <c r="I21" s="39">
        <v>24.76</v>
      </c>
      <c r="J21" s="87">
        <f t="shared" si="0"/>
        <v>9.6092698257289442</v>
      </c>
      <c r="K21" s="41">
        <f t="shared" si="0"/>
        <v>-42.311276794035415</v>
      </c>
      <c r="L21" s="88">
        <f t="shared" si="1"/>
        <v>5218.4873949579824</v>
      </c>
      <c r="M21" s="42" t="s">
        <v>18</v>
      </c>
      <c r="O21" s="14"/>
      <c r="P21" s="51"/>
      <c r="Q21" s="51"/>
    </row>
    <row r="22" spans="1:19" x14ac:dyDescent="0.25">
      <c r="A22" s="52" t="s">
        <v>22</v>
      </c>
      <c r="B22" s="47">
        <v>462.48</v>
      </c>
      <c r="C22" s="80">
        <v>0</v>
      </c>
      <c r="D22" s="47">
        <v>171.327</v>
      </c>
      <c r="E22" s="48">
        <v>99.48</v>
      </c>
      <c r="F22" s="47">
        <v>121.459</v>
      </c>
      <c r="G22" s="80">
        <v>33.6</v>
      </c>
      <c r="H22" s="49">
        <v>131.749</v>
      </c>
      <c r="I22" s="50">
        <v>28.56</v>
      </c>
      <c r="J22" s="89">
        <f>+((H22*100/F22)-100)</f>
        <v>8.4719946648663296</v>
      </c>
      <c r="K22" s="54">
        <f t="shared" si="0"/>
        <v>-15</v>
      </c>
      <c r="L22" s="90">
        <f t="shared" si="1"/>
        <v>-71.512497837744334</v>
      </c>
      <c r="M22" s="56" t="s">
        <v>18</v>
      </c>
      <c r="O22" s="14"/>
      <c r="P22" s="51"/>
      <c r="Q22" s="51"/>
    </row>
    <row r="23" spans="1:19" x14ac:dyDescent="0.25">
      <c r="A23" s="52" t="s">
        <v>23</v>
      </c>
      <c r="B23" s="47">
        <v>119.9</v>
      </c>
      <c r="C23" s="80">
        <v>331.07</v>
      </c>
      <c r="D23" s="47">
        <v>360.87900000000002</v>
      </c>
      <c r="E23" s="48">
        <v>407.24</v>
      </c>
      <c r="F23" s="47">
        <v>454.01400000000001</v>
      </c>
      <c r="G23" s="80">
        <v>858.15899999999999</v>
      </c>
      <c r="H23" s="49">
        <v>425.952</v>
      </c>
      <c r="I23" s="50">
        <v>128.36099999999999</v>
      </c>
      <c r="J23" s="89">
        <f t="shared" si="0"/>
        <v>-6.1808666693097649</v>
      </c>
      <c r="K23" s="54">
        <f t="shared" si="0"/>
        <v>-85.042282374245332</v>
      </c>
      <c r="L23" s="90">
        <f t="shared" si="1"/>
        <v>255.25604670558795</v>
      </c>
      <c r="M23" s="56">
        <f t="shared" si="1"/>
        <v>-61.228441115172025</v>
      </c>
      <c r="O23" s="14"/>
      <c r="P23" s="51"/>
      <c r="Q23" s="51"/>
    </row>
    <row r="24" spans="1:19" x14ac:dyDescent="0.25">
      <c r="A24" s="52" t="s">
        <v>24</v>
      </c>
      <c r="B24" s="47">
        <v>391.82799999999997</v>
      </c>
      <c r="C24" s="80">
        <v>1430.4880000000001</v>
      </c>
      <c r="D24" s="47">
        <v>2836.7350000000001</v>
      </c>
      <c r="E24" s="48">
        <v>2729.4110000000001</v>
      </c>
      <c r="F24" s="47">
        <v>2026.356</v>
      </c>
      <c r="G24" s="80">
        <v>1080.7</v>
      </c>
      <c r="H24" s="49">
        <v>917.28700000000003</v>
      </c>
      <c r="I24" s="50">
        <v>1846.796</v>
      </c>
      <c r="J24" s="89">
        <f t="shared" ref="J24:K27" si="2">+((H24*100/F24)-100)</f>
        <v>-54.732189210582938</v>
      </c>
      <c r="K24" s="54">
        <f t="shared" si="2"/>
        <v>70.888868326084946</v>
      </c>
      <c r="L24" s="90">
        <f t="shared" ref="L24:M25" si="3">+((H24*100/B24)-100)</f>
        <v>134.10450503792481</v>
      </c>
      <c r="M24" s="56">
        <f t="shared" si="3"/>
        <v>29.10251606444794</v>
      </c>
      <c r="O24" s="14"/>
      <c r="P24" s="51"/>
      <c r="Q24" s="51"/>
    </row>
    <row r="25" spans="1:19" x14ac:dyDescent="0.25">
      <c r="A25" s="52" t="s">
        <v>25</v>
      </c>
      <c r="B25" s="47">
        <v>335.01299999999998</v>
      </c>
      <c r="C25" s="80">
        <v>0</v>
      </c>
      <c r="D25" s="47">
        <v>878.28800000000001</v>
      </c>
      <c r="E25" s="48">
        <v>25.72</v>
      </c>
      <c r="F25" s="47">
        <v>1636.5060000000001</v>
      </c>
      <c r="G25" s="80">
        <v>390.303</v>
      </c>
      <c r="H25" s="49">
        <v>466.25900000000001</v>
      </c>
      <c r="I25" s="50">
        <v>1021.944</v>
      </c>
      <c r="J25" s="90">
        <f t="shared" si="2"/>
        <v>-71.508873172478445</v>
      </c>
      <c r="K25" s="54">
        <f t="shared" si="2"/>
        <v>161.83349858955734</v>
      </c>
      <c r="L25" s="90">
        <f t="shared" si="3"/>
        <v>39.176390169933711</v>
      </c>
      <c r="M25" s="56" t="s">
        <v>18</v>
      </c>
      <c r="O25" s="14"/>
      <c r="P25" s="51"/>
      <c r="Q25" s="51"/>
    </row>
    <row r="26" spans="1:19" x14ac:dyDescent="0.25">
      <c r="A26" s="52" t="s">
        <v>26</v>
      </c>
      <c r="B26" s="47">
        <v>0</v>
      </c>
      <c r="C26" s="80">
        <v>0</v>
      </c>
      <c r="D26" s="47">
        <v>1428.2919999999999</v>
      </c>
      <c r="E26" s="48">
        <v>127.84</v>
      </c>
      <c r="F26" s="47">
        <v>319.23399999999998</v>
      </c>
      <c r="G26" s="80">
        <v>0</v>
      </c>
      <c r="H26" s="49">
        <v>1000.92</v>
      </c>
      <c r="I26" s="50">
        <v>373.815</v>
      </c>
      <c r="J26" s="90">
        <f t="shared" si="2"/>
        <v>213.53803166329402</v>
      </c>
      <c r="K26" s="54" t="s">
        <v>18</v>
      </c>
      <c r="L26" s="90" t="s">
        <v>18</v>
      </c>
      <c r="M26" s="56" t="s">
        <v>18</v>
      </c>
      <c r="O26" s="14"/>
      <c r="P26" s="51"/>
      <c r="Q26" s="51"/>
    </row>
    <row r="27" spans="1:19" x14ac:dyDescent="0.25">
      <c r="A27" s="52" t="s">
        <v>27</v>
      </c>
      <c r="B27" s="47">
        <v>2056.511</v>
      </c>
      <c r="C27" s="48">
        <v>11302.38</v>
      </c>
      <c r="D27" s="47">
        <v>8614.4089999999997</v>
      </c>
      <c r="E27" s="48">
        <v>5724.99</v>
      </c>
      <c r="F27" s="47">
        <v>3454.3409999999999</v>
      </c>
      <c r="G27" s="80">
        <v>3440.3519999999999</v>
      </c>
      <c r="H27" s="49">
        <v>5641.9539999999997</v>
      </c>
      <c r="I27" s="50">
        <v>6207.9639999999999</v>
      </c>
      <c r="J27" s="90">
        <f t="shared" si="2"/>
        <v>63.329387573490862</v>
      </c>
      <c r="K27" s="54">
        <f t="shared" si="2"/>
        <v>80.445605565942117</v>
      </c>
      <c r="L27" s="90">
        <f t="shared" ref="L27:M27" si="4">+((H27*100/B27)-100)</f>
        <v>174.34591888883648</v>
      </c>
      <c r="M27" s="56">
        <f t="shared" si="4"/>
        <v>-45.073834006642841</v>
      </c>
      <c r="O27" s="14"/>
      <c r="P27" s="51"/>
      <c r="Q27" s="51"/>
    </row>
    <row r="28" spans="1:19" s="1" customFormat="1" x14ac:dyDescent="0.25">
      <c r="A28" s="91" t="s">
        <v>28</v>
      </c>
      <c r="B28" s="92">
        <v>44628.637000000002</v>
      </c>
      <c r="C28" s="93">
        <v>45970.316999999995</v>
      </c>
      <c r="D28" s="94">
        <v>59837.827999999994</v>
      </c>
      <c r="E28" s="95">
        <v>33889.241999999998</v>
      </c>
      <c r="F28" s="96">
        <v>83041.658999999985</v>
      </c>
      <c r="G28" s="96">
        <v>18210.368999999999</v>
      </c>
      <c r="H28" s="96">
        <v>66847.188000000009</v>
      </c>
      <c r="I28" s="96">
        <v>45801.854999999996</v>
      </c>
      <c r="J28" s="96">
        <f>+((H28*100/F28)-100)</f>
        <v>-19.501622673506532</v>
      </c>
      <c r="K28" s="96">
        <f>+((I28*100/G28)-100)</f>
        <v>151.51524936150389</v>
      </c>
      <c r="L28" s="96">
        <f>+((H28*100/B28)-100)</f>
        <v>49.785412447169307</v>
      </c>
      <c r="M28" s="94">
        <f>+((I28*100/C28)-100)</f>
        <v>-0.36645820823900976</v>
      </c>
    </row>
    <row r="29" spans="1:19" s="1" customFormat="1" x14ac:dyDescent="0.25">
      <c r="A29" s="97" t="s">
        <v>29</v>
      </c>
      <c r="B29" s="98"/>
      <c r="C29" s="98"/>
      <c r="D29" s="98"/>
      <c r="E29" s="98"/>
      <c r="F29" s="98"/>
      <c r="G29" s="98"/>
      <c r="H29" s="98"/>
      <c r="I29" s="98"/>
      <c r="J29" s="97"/>
      <c r="K29" s="97"/>
      <c r="L29" s="97"/>
      <c r="M29" s="97"/>
    </row>
    <row r="30" spans="1:19" s="1" customFormat="1" ht="15" customHeight="1" x14ac:dyDescent="0.25">
      <c r="A30" s="99" t="s">
        <v>30</v>
      </c>
      <c r="B30" s="99"/>
      <c r="C30" s="99"/>
      <c r="D30" s="99"/>
      <c r="E30" s="99"/>
      <c r="F30" s="100"/>
      <c r="G30" s="100"/>
      <c r="H30" s="100"/>
      <c r="I30" s="100"/>
      <c r="K30" s="51"/>
      <c r="L30" s="51"/>
      <c r="M30" s="51"/>
    </row>
    <row r="31" spans="1:19" s="1" customFormat="1" x14ac:dyDescent="0.25">
      <c r="A31" s="99" t="s">
        <v>31</v>
      </c>
      <c r="B31" s="99"/>
      <c r="C31" s="99"/>
      <c r="D31" s="99"/>
      <c r="E31" s="99"/>
      <c r="F31" s="101"/>
      <c r="J31" s="102"/>
      <c r="K31" s="51"/>
      <c r="L31" s="51"/>
      <c r="M31" s="51"/>
    </row>
    <row r="32" spans="1:19" s="1" customFormat="1" ht="15" customHeight="1" x14ac:dyDescent="0.25">
      <c r="A32" s="103" t="s">
        <v>32</v>
      </c>
      <c r="B32" s="104"/>
      <c r="C32" s="104"/>
      <c r="D32" s="104"/>
      <c r="E32" s="104"/>
      <c r="F32" s="104"/>
      <c r="G32" s="104"/>
      <c r="H32" s="104"/>
      <c r="I32" s="104"/>
      <c r="J32" s="105"/>
      <c r="K32" s="102" t="s">
        <v>33</v>
      </c>
      <c r="L32" s="97"/>
      <c r="M32" s="97"/>
    </row>
    <row r="33" spans="2:10" s="1" customFormat="1" x14ac:dyDescent="0.25">
      <c r="B33" s="51"/>
      <c r="C33" s="51"/>
    </row>
    <row r="34" spans="2:10" s="1" customFormat="1" x14ac:dyDescent="0.25">
      <c r="J34" s="102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46-48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2022-12-08T06:27:26Z</dcterms:created>
  <dcterms:modified xsi:type="dcterms:W3CDTF">2022-12-08T06:28:03Z</dcterms:modified>
</cp:coreProperties>
</file>