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45FCA48C-0C36-4B99-AA84-9238D03AA70D}" xr6:coauthVersionLast="47" xr6:coauthVersionMax="47" xr10:uidLastSave="{00000000-0000-0000-0000-000000000000}"/>
  <bookViews>
    <workbookView xWindow="-120" yWindow="-120" windowWidth="29040" windowHeight="17640" xr2:uid="{54EF748D-7604-46B0-B330-D4A1179D41C9}"/>
  </bookViews>
  <sheets>
    <sheet name="48_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L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<sst xmlns="http://schemas.openxmlformats.org/spreadsheetml/2006/main" count="63" uniqueCount="34">
  <si>
    <t xml:space="preserve">Grūdų  ir aliejinių augalų sėklų  supirkimo kiekių suvestinė ataskaita (2022 m. 48– 50 sav.) pagal GS-1*, t </t>
  </si>
  <si>
    <t xml:space="preserve">                      Data
Grūdai</t>
  </si>
  <si>
    <t>Pokytis, %</t>
  </si>
  <si>
    <t>50  sav.  (12 13–19)</t>
  </si>
  <si>
    <t>48  sav.  (11 28– 12 04)</t>
  </si>
  <si>
    <t>49  sav.  (12 05– 11)</t>
  </si>
  <si>
    <t>50  sav.  (12 12– 18)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</si>
  <si>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</si>
  <si>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</si>
  <si>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</si>
  <si>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</si>
  <si>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</si>
  <si>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</si>
  <si>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</si>
  <si>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</si>
  <si>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</si>
  <si>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</si>
  <si>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</si>
  <si>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</si>
  <si>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</si>
  <si>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</si>
  <si>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</si>
  <si>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</si>
  <si>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</si>
  <si>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</si>
  <si>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</si>
  <si>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</si>
  <si>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</si>
  <si>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</si>
  <si>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</si>
  <si>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50 savaitę su   49 savaite</t>
  </si>
  <si>
    <t>*** lyginant 2022 m. 50 savaitę su 2021 m. 50 savaite</t>
  </si>
  <si>
    <t>Pastaba: grūdų bei aliejinių augalų sėklų 48 ir 49 savaičių supirkimo kiekiai patikslinti  2022-12-22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</si>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</sst>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73C1F16-B620-46A8-A791-D6731961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FA9C207-6AC0-4888-9E0C-CC3FEE73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B8AA902-2651-458E-A802-120C543E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E123A28-DBCB-4553-B99E-A83C4336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051F18E-042C-495F-B4FD-F203D22C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72EC2A5-CEDC-4096-A38D-759AF3F4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28D3F6E-3935-496E-B7C6-BC00A976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DCF7E14-8410-498C-9300-36234E67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2D9C1E6-2601-4260-8BC6-42E07A9F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5953EC4-D160-4E0E-828B-444995C3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7851630-EBA8-4EB4-B399-B1C5DEE7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AE8A854-71BC-4F22-BD79-52409F27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53E8429-2D6D-49B6-95F7-87006E81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95BEA43-374D-4EBF-AD43-3548C77E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775F100-9157-46FE-8699-01177C8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17C0ED2-6CE6-44F0-9C72-1E39855A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E8AAF02-B0FB-420C-9A14-5FBA9BC8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96AA652-B972-40D9-9600-1386444D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5DBA639-77D1-4E51-9D34-67CEA5D9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2771682-4032-4AAE-A4DB-9880E4D9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59CEDF0-4E1F-4DA0-B572-6FFF7253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54150A6B-9277-44A1-B4D0-842CD6DC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5DD5F93-92B9-4D6A-9F21-AE41487C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5120B6FA-58C0-4850-A3C5-05227DF4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16DA610-7014-46FD-83F2-4595D1C0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551D392-D19E-430B-9196-870C7C3B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BAD56F1-E59F-4B8F-8CB5-D1DD4A9B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46A0C44-D3B3-4EB1-A5D7-A271AA4A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A50BEF2-FB51-473F-A186-D769A179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61B9734-AF3F-4E7B-9CE6-017496CE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2DF5386-15CE-4FC9-BE26-B668C7D9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E27C234-48D6-4931-B589-9C5F01C1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62C3CAC-C10A-46CB-9ED2-7D2C49DD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5164A21-CCF9-4543-B625-7F77B753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CE7293C-000F-4809-89AE-155E49AF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63691A8-A8CF-4558-8D5E-17E1F788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E6CCEF6-B1DB-417A-BB50-E5E3F25A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2C2EB9A-4AE3-428D-8346-C712AF05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2335B12-6B30-4E2F-89F9-000756E0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DDFE9FB-B7A4-42BC-AB53-AFC393DF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A030C2A-EAC6-4164-AD91-76158C31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796C0A8-1DCF-45EA-BB2A-BACB1D62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D989D71-115B-4945-9F8F-27BC36B3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52E7382-604B-4ED1-AF9A-F6EBC565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D0A5F2B-D73A-474D-8A49-DE01404A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293C6BD-FF7D-47CC-B5C4-09C7CFD2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69C5902-6C5D-40E9-B928-0FF7624C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EE9C6A9-CD23-494E-B511-649A6DFC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7DD9312-ADB3-4F4A-A988-3FA595A6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5D4658F-F0AD-41B1-B562-B6976746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3AEB89D-9A3C-4CC7-BEF1-BC15A96E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F731A53-7B8F-40A0-957E-721D984F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27600F5-9E52-4AC8-AF46-D0995F56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81C707B-FF0D-4F6E-9283-DAB009B0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3A3F748-89FD-4C4B-90CD-F8254C69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63EC55B-3191-4EF1-A099-988F805C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7082437-DC59-40D6-9323-D76AC590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2DB21D3E-535C-48A3-89D6-50C6B20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E4D3926-7996-484E-AD30-FA70FD95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8BF773D-6FF2-49B9-A59C-F0F8DACF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9AEDA05-D29E-4E4A-BFB8-E339CFA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C016454-8D99-4DC5-894C-AC7BA367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5A4DE19-39A2-4B6C-9A1F-878780D9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C787EE5-5896-405C-B3D1-0B8043ED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C04DEF9-12AC-4FA3-8BC4-A3163E0D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D047BD3F-67BC-4C8B-A0D7-A67BDD80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D8F5A0E2-280C-40F0-8698-66201440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2350F1F-C1C9-4397-A9D6-84BDF4B0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C983E82C-62C8-4F84-B1BE-37B8274E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50A0821-9FBD-4836-B090-8FB7DCAB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43A8388-6AC6-4FA9-AC35-A42CCAFA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6CD75FC-6E4A-4591-8B58-E62FCFA2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BD0CC7C-D72D-43F0-B00B-26CB634C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34AE9AD-2DA6-4B97-83C7-37210974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8F3C9E96-966D-4E73-86E6-EC7057F7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1DABD6CE-D7C5-41A2-8C3A-97DE0050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DCF7AD4-B211-4F86-BF86-515CF9D7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26AE0210-17B1-4244-B430-4CE702F2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707AED3-F770-4B80-B6F2-23AE028D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FDE8716-F9CE-458E-9CB5-A9403B27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66802E8-0DF2-491F-9822-EC53E818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A8D34D7-4588-4CDC-A19E-98FF0A07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8BF4030-A214-471C-B36B-F4DD61D0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53521BB-3F2C-47D4-8F3B-A02B13A8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B87DC13-D2FE-4AE6-89E5-93AC23A0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07A8133-AD63-4F03-8528-2FC38DE5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0A54ED7-2B61-4799-BCD3-7EED340C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6EB149E-DBA9-4C86-961F-58A9AA50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46D9D01-76E3-4B22-AC0B-965A728E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6DBB779-2FA5-4210-B521-F8FA4BAD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4FC9BCF-BA77-4467-A104-B8C1AA9B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F7A4AFB-B5B2-436B-9285-B604A876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3012A7B-917F-44C8-906C-FBFF05B2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B7FEC35-D0F2-4596-AA90-3E9C9345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83F64D1-EF7A-4468-8388-F909FAFD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BC50B14-0E07-44FC-95F7-2AF46843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C41C2F0-C713-448F-96AB-C2E604DE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622A890-F517-47E2-B0DE-787CC5D8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3AEB9D9-E080-46D8-A576-E5E5B2C2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9B91236-492A-4046-8016-6CF3CEE2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1AC7D3E-7A9B-4AE6-B328-C93A381B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DE8911E-E69E-4548-9D2E-DF55D894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93B43B6-70D9-41CB-98BC-F222D7EE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94D6650-62F7-440D-B672-1FB06986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EEC2A5C-03CD-4D0D-BF55-69BC6859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EB791C4-C85C-40FB-94CD-D5082533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736E2BA-52B8-4F5E-BEA8-577E19C5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EBDB314-E77F-4796-809B-670ADB63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5BF6542-9F2D-4C19-975A-ECBF6EF9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6049295-923F-47DC-A860-07FD9FE6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D61AC9E-E4E1-4A31-B161-3DD4BA06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55490CD-8665-495F-9677-6A7B2365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6B029D5-6E61-4E7E-8932-BEE76659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74C66AA7-C7BC-46C5-AA01-9DBA184B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9D823FC-859C-4A39-A9BC-D1D63B42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612D77E-A2C3-4C85-ABE3-EAE653D6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CBAD07D-AA32-4CCF-9100-CB9493CE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14D96E4A-8430-4094-AB8D-0D2EFE38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2C2D404-26E9-4B79-BE1B-C4B6D320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77F375F-1565-428C-8D42-6C66108D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FA4CD83-DF31-46B4-8954-14A7969E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69B6B1B-F2F3-463A-8593-70C9BF98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EF550D6-575F-44B8-9A7C-586D9A08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1CEDD7B-9F5E-4042-B17F-5B748A56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6B1DA8A2-FF1C-45BE-97F2-2714D839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DBC29B8-FEB3-4244-BC4D-F619A31D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F0A4D53-8609-40EF-A8FE-1046F94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F2093731-9CAE-49A7-8333-CB99FBC7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61EF095-9050-470E-AE7C-9C6A99E0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7284E77-D880-44B2-BF77-CB7626EE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E79A274-9025-4780-AD0F-92B1B1E0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7E11D89-7EE0-447A-A569-A9BE8050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B68478C-4D0C-42A4-A85D-16966B22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14B3468-4870-42C3-AFA6-D0363204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1951265D-C232-4467-AE76-9163917C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37D3CBF3-CC0A-4B39-B28F-5642017C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775D1D8-040D-4AC6-861D-21E016B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C9B6D4D-10CA-46D2-8C75-79B4D278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015CD7F-CF16-409D-97C5-133644B8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D4964794-CCE9-4812-8E1A-CFD85CCF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5E6CE4C-A214-4EEB-B981-0A9C6080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41FE187D-9AF9-43F7-8873-9DA77A03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8DB695A-7C97-4FBF-A41C-CF7610F0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669EC19-6810-4880-8EA9-50B4DF4A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B21D9EE-DA3D-4B61-8FD3-33EB67C3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9AF8DBB-BD8E-42CE-A1E1-40417719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CC6EDCA-65C9-45D0-B52F-D053C363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DCC6600-89DF-4026-A1DF-FBBF6617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BA2E920E-AE54-47D2-8428-43D3291A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A1C687AB-3D3B-42AF-8417-FC8FE23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3FDC8D9-5988-4ACC-A701-0B940A25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2CC5B400-704D-45DB-A131-93AA58F1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62B07BF-576B-4C06-A47C-9E2D0A8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6D36DF8-B9CA-4D1F-BAAB-9B3733BD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0B59F78-587B-4D1C-91D6-CABC78DA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83BC92B7-B608-4797-96A2-9E0F8394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332071D-56A1-4801-A7CF-956FAB9B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248129A-5FA0-4EF1-8AF5-5133AB17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B0B1821-7FC2-4F81-AA14-051655E8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D6E06B4-5BB6-439D-9515-37B48EFF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DE441E5-A9E2-4475-AFA8-5F6BA496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453A9B01-28C5-41E0-BFCD-9DEF8B6E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F08DF43-B1CC-442C-BC7A-29F68249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F18E274-BD59-47F4-9A24-7C2AC789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C5BEE0A-D4C2-4802-85E6-494DAE4F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4BC50AC-4B4C-4AD9-ABEF-9C960AD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804F19B-7432-4694-B028-D3FFAD9B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AA4DB61-BFD7-4379-9EE2-4EF95A58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52517DE-4E23-4100-B6D9-15CACEB7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509CE43-A397-44D4-805D-7CD8561B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8C275F9-0708-4CF8-B3E6-91B341D7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EBB4018-BE4A-4D17-86E8-477C3663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DB176B5-646F-44E0-A7BC-4D272475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8013380-323A-41FF-A30B-9F4EDB98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DEBF2E4-62CA-45F1-B3CE-CC3F210F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AF08778-D196-44D9-A283-C2D8265D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E0BCE6A-EB02-466B-AAEF-CAA1FC1D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376B6AB-5B96-4DD1-9B5A-A17CE11E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BB6A632-CB02-458D-8F7D-522896DA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31210ECC-360A-45B8-8051-702DC606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124AA03-90D5-4D58-86CA-E60C725C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393779D7-0FEB-4002-A584-A41FED83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FFDA585-80CD-4C97-814A-D6E9B3A1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3F29B4F-5F7E-4A3C-86DE-1B6AE7AE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C0E850F-E080-4AFE-ACB1-54E70D8B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F32D35E8-CE40-4A1E-A0E5-3B660FCB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CB068067-DCC9-4D24-864A-5A68256A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82355B01-B990-4876-8877-236F41BB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042C399-A51F-46F0-AC69-2C0EEDE0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4FF22370-724B-4815-92B3-D0EDF063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60CE11D-02BD-4696-AE8D-BAB35CED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AF6BEF5-DDF5-4969-9461-8D702654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2BC3580-1351-481F-8D2C-D405FFA3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D7FA965-5D8D-43AC-87CB-BA944DCC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59B9877-BF5B-474B-99F6-474D02B1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1463024-9D60-41DE-A2E6-A521524E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45B15ED-2173-4F66-AE92-60193D2E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D84CD33B-1471-45DD-81E3-D129A722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9FDC896-A00C-4185-A284-1FD9F955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CACB3A3F-328D-448A-B16F-F9E9ED43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67534EC2-DA8D-4702-830B-BCA8FDA3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B0F2BB2-90F0-496F-A31F-3FEB40AB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9859EFD-009A-464E-9F0D-A0042608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D7BB1E07-2947-4ACA-BC53-0279F285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E5D2D79-436A-4662-889A-0BD7CEE2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550B132A-6558-4D8E-A28D-5CB11870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5016A35-AB9F-4248-A928-9CD61505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0067900-F9E3-46AE-9F41-A093A0E7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BF0A137-9917-4DE9-9C99-2FD95F2E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16A04262-DFE4-40CE-9DB6-65570705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AAB2E79-441D-4500-B9C6-5C993480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C6377B3-F680-4923-82C7-A42B8A2A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DB10386-8627-4CF0-B892-26D3E28B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0B95ED4-5A4E-407C-B889-D4280314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C48D4CC-5ED6-4A1F-A33E-CA12EE0B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DC41EB4-B9A7-4271-B21C-799BD35D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BA50D0E-3088-4F18-8B0C-AE08808B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57B49A2-A389-464A-A908-F13FB719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75A9F50-1A6B-49C9-8804-49840D9D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7CCDA8D-8A9D-462E-921A-6AEB3B14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5F5B509-7F00-492A-A16B-6E4C151A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2413B5E-D9BA-4689-B7A7-561D6524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0628C25-58B3-4363-9E17-958B8252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4DB928E-6611-4E33-B1F6-788DE96C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74653F1-66EF-459B-BB9A-CE666535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C9E8F6C-12E4-4C47-90AC-2B5B1522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C0079A0-12CD-421A-B3D9-EB593D80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0A9E9EE-95B7-46B2-BEA7-0367E29B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8748D63-298F-47B9-91A2-2F68AD3A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83C3FDD-D99A-4E35-9371-B2D70F25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C27BB3A-3D39-4A2B-B7DE-37147374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298A7BE-DECA-4C48-AA94-B1A64EC4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0FC86CB-E1F8-4CCF-92D2-7362DEC2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CB27A3A-8E34-4B8C-9B2A-5C816039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F932091-9F4D-4D0C-8DCC-F9ACB9F0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F7A66C4-DBE5-4326-9F50-8DAF02FC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55D7B4A-41D3-4083-9517-68C63456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ADD52A5-7704-4B94-948E-BDF551AD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4F43BFE-560E-497E-8634-9304444D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10CA7F1-FB04-456D-A082-DF83FCFD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EA718C2-57BB-4698-B8C8-BD9AA9FD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135C4244-0211-479C-842D-11C9BCC5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722AF47-0DFD-4A93-9D32-592D566F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FD94D6E-EB91-4DF6-BD01-47C7EEA6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1105D75-55A9-43A8-BE51-6CCE5850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68CBFB0-18E0-4429-ADF4-BB4059AE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C04834F-9898-4B63-A54E-A4BF6E59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AF830A4-DE99-401D-9450-ACEEFA5D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89AFB2F-C3C8-4F89-A182-3F29E5F3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1402EBD-DDB7-4D17-B3AC-E3BB31C8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D1F45B9-CFFC-48CF-BA3C-F4802DEB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E86011D-BDA9-48CE-A420-E2D2A6D0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5CDCD90-C8AA-4038-910C-7FCBD3AC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1133952-58E3-4DB9-9403-432867E6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A0E6943-1836-4A38-A372-5A8DA843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EE2F466-90D4-49A5-9DA1-E0381791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1869274-B3E5-4C58-9958-79437F23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9E90B5EC-65D9-46A8-B751-A316E121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EADE588-845D-4CBF-B5BC-9E34BDBC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31AA94B3-85B4-4F4B-9F45-4CB96F92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89333EB-6076-4220-8EB8-24CBC617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1539A4C-DCA1-4C7F-BE7A-4D8C0202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8EF4C81-9275-47CC-8AE4-1C1CFB3B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5D76D07C-C08C-4295-A52E-8345DFE6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786EA7F-DD56-420F-ACBD-3985EB2D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3A55E96-2DB9-47B4-803B-FBCEFE3E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E44E0C0-9AE1-4716-807F-19253268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35DEE091-38E0-4155-A84F-49BB2B83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07004F4-DCD6-410C-A638-112F17B1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46F8C48-DC50-4334-B2BE-1743781B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9C386F1-1775-4418-BF87-C3AE5CD0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6BF6982-54E7-4C67-9EB9-CB3A9DFC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63010B1-19B3-4327-B353-6E08AF53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1A252396-8F78-4CDD-B72E-893FF89F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26BB611-4BCE-49E6-92F7-4AB1C185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650AA59D-FC64-42E7-AED2-D223453B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8C504E0-39E2-4DE9-9528-7BD4C4F0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7A07B05-3A3F-4EE5-B6B0-7DC26C2C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EE9C302-0458-414E-880D-B851E28E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B6A92FB-E376-4C62-88EF-50ADD11B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F94A39F-D643-41E5-9A7E-0AD050A6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66DD2A0-9A52-4424-A28F-479AEE1B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9AC9839-0F99-44A7-80A1-9A6A41FD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3B1F25CD-F635-4965-A61B-AA3DCC5A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08EC172-6F95-4E06-B6DD-34542E05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8E252C6-6155-42F4-9542-ACFE2461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5D1D5A8-5575-42A3-B71E-00D1BB6A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88384FC-554F-4C66-8798-8B62573D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FFDFF6D-9599-49DA-818F-D379244B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3EEBF25-C91A-45EB-A37F-6EAD77E9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978236C-224C-4558-9A24-F1F050B9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F3E101B-FA1A-45F9-B119-B8AC4FCF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F485223-9625-4E0D-9C7A-C599C2A5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014EB71-4A51-45E9-8C65-119333A8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7537BA7-D71A-4627-BF5D-F36E31BD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0D39338-73C9-49D7-8585-7B4E685F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9B6E13F-A945-4FE2-87B8-21843978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BE3E4A2-46FB-4D9C-972A-4D5AB2B1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D5E2631-16E9-4A6B-ABCC-732BAE10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74BAC455-CEDF-4F43-866A-3C7CC828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C31CBAF-D9CD-44F9-B1F2-09AD7DB8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B79CB38C-B35E-4A81-9F2E-2AF59E2F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ECDFF8D-B7FD-419F-BE5E-3D9E6E62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2FE17CD-F320-474E-ABF4-A68A265C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302F8D0-D1C7-493F-9E23-39B73C88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898EF68F-6D4B-446D-8F60-09C554CB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EFB212C-56C3-4727-9302-F04F124D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30D281C-82D7-4586-9A2F-A2762F58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443751E-8240-4854-9685-3D3885AA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A417E2E-D71F-45CF-A5D0-EC41672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555F783-2EE6-4674-99EB-DA6F226B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CC3DEEA7-8720-4A88-AC2E-DAF0ECEF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0916DA7-19EA-481B-BFEC-1865B40F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C3CD357A-F03F-4328-B12A-5462B2A6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76A11AD-7D14-4245-9F12-DB5A93F3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AF94EB9-6727-4D1B-B4EF-B820510A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BBA6FC7-141E-4B82-B11C-8C89735E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082716C-A05A-4FF7-B7C6-47D03F7E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90C3B1E-6A1C-4691-B6C0-9A876016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AE69EF2-697A-4F63-8E7E-0EE0D7EA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F260848-F668-4490-9843-B435F2E4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C2C03DE-76D9-4549-9902-C642B863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635EEA9-C763-4BE9-A766-6CA58CE1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AAB3DAB7-4CF9-4960-BD75-118A8B95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B9BA715-4E9B-4376-95E1-3B4A8AA1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597F4219-64EC-4564-BA43-D4DBE07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F43721D-579B-4617-8D27-08188CE3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6318145-04A3-4306-8018-F4EC8714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73DE3DC-886C-4801-95F6-83204BD0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B6B2DD6-965E-462F-9F18-1A8790A6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C01480E-1363-4575-82D4-CCB561A5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6EC452D-5EC9-43C6-A740-2122769C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B20C37F-4D59-45AA-81E0-06EC92C2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D382FD9-BEC0-497F-994F-A277F306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8D2F5DC-9B72-4D7D-A440-6BB5157E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DEA883E-D1A6-493E-A015-23AFBB9C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AD44AB1-BFB5-4BC5-AC0C-9899C1F8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12B743DB-C09F-452B-AFAD-4F8FEDD6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60B5462-52F9-40ED-BD9D-88065B8E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DB8BFCD4-E665-47BD-9A30-3DFD399B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639CA05-E995-46B7-A4AD-94CF494D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C4B9BBEC-E7E3-4C89-A3CB-78877447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4C9BFFE1-DE49-4E9F-90E0-ED5525B2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7336B6E2-A972-407E-BA71-9CFC64C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A0F769C-FD35-4C3A-93BC-3045CD98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4E44170E-744E-435A-A879-DFFDFF67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4A26B5A-4B4F-4AF7-B5B5-77862908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8C2C585-4657-40B4-86BD-38D25369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85529EE-1A12-476F-8F71-A2365F2A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792A9D8-B497-4968-AD05-901AD1C3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E594755-39C1-459D-80CE-7213F585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434812EA-0039-4137-9E39-EE3D993F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6B5226F-315A-478D-AE21-A323C7C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9277E147-DE2D-474B-AF04-04C320D4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E49E480-2532-4906-9952-9744F6AE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8235C314-3E61-41F3-9A93-3DB53C65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BDA3D1A-5A90-40BB-829B-04603842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3526220-3E78-41C0-ADFF-234F66F2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975DA15-FFEE-449C-9BC6-651B925C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AA29558-75CA-465B-BF9E-02F023A4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62117D0-2F2C-4940-A1B6-59166BE0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CFF539D-4D17-46BA-83E5-A4520431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9AC79E4-4C9B-4339-A1C3-72F0E86C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BA5205AA-7E3F-492A-ACB4-A394287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97CEBBB-AE78-43B0-B88B-32BADA77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CDE958E-91D9-4DF7-8859-C9432768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32E3F30-F0DC-4D0B-B49A-82F204D8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6849841B-2895-4A09-B94F-4C17948E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398475F-5D9D-40A1-8A91-E23D887D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B74F398-557B-4C36-8FD0-7D02D9E5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46AFFC2-DA56-494E-9B99-206ACD51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13CA645-9EB3-4BFF-81D8-B9A01EAD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AF1FA39-008F-4AEB-B899-1BFDE753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A33D8E02-E68C-41D7-B6E1-C1CAA54C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B879711-0DC8-4B65-87DF-698B3F2D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A019AD6-FEBD-48BD-A445-1F904BF7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9AC601B-0EBC-413E-BCF9-F8B21C50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9F013028-019E-4410-AC08-27B58492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9A62F42-D613-41C0-B646-88317F97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5646326-DB22-4CAC-B4E0-571F3AE9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0DB30A4-2540-44A2-A383-F730E266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2C6CED8-DE1D-4168-B5F6-56488F9C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44D9A67-1049-4876-8006-B9908421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B5FC330-1C30-4ECF-BD79-D18789F4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9A25F97-0144-48F5-972F-3C9DF44E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46788DC-F88B-403B-9E6C-236FA0A1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E4B361E-61A5-4AC4-AEAD-13C68D69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8D1D65C-02EC-48CA-BC5C-CDA06D81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8994A42-F949-4FDA-8121-91D7417B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8EEA9350-828D-4E3A-A74F-5B0AD58B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74806C7-D220-49BB-AF20-491EB274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4744D47E-FE34-4849-8729-27B575DD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79AC9FE5-2BC9-45B1-BFBF-AC765258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0259CFCC-EF06-4837-9535-A7F7204A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D362A931-3C17-4E40-A5B6-8576E3C8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8AB2CDEC-7FEB-433E-8004-D0BAD4DF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01EB7D3-3581-4A53-A983-02C9E484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E44A4C38-553F-44F6-B8DC-1D552B9E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465B34AC-597A-4650-A007-AA564E34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EC09F112-10A4-4771-A5CD-755BA852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28BF778-DD93-4DC6-B968-FA724CC0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4AD01707-FF5B-4FD3-A346-EB872A7C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9CA4D22-9890-47A1-9FD1-89086156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0C19963A-92A8-4DD1-9736-954C7C52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D1D9753-4E9B-4933-BB9D-A891EE43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46CB54C9-4EFC-445F-85FA-248F6F1D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342B2A68-B107-494B-84A7-5E8B1FC0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FEC776C6-3425-4CEF-92F9-F3567DDF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80DEB99-21C1-4F61-A04B-E1BCFC04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58D96AB2-B12E-4AD3-A5E0-19EABAA7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B1665D3-1B34-4A9A-A721-A03E72F7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36AAA1C-78DE-43FE-9BBE-170B4E71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67BA336-E366-4508-92AB-0118D399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262D8F3-8C28-49B4-8B73-AAA52CF8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EF50B63-354B-4CFC-8D5D-618D43B0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D3EA1DB-CB55-415A-A956-68AC13F3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B2664E8-C8A0-45DC-A923-0B7535F8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4DF772F-4497-4BA8-B4E8-A9A39EEC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962C5BB-8D4C-4C8C-8C2F-9E79AE81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40C9869-FA49-4372-B974-740B78F6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2CFA501-012A-4E4E-820A-27664999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C1D092C-00D1-4BDD-BD7A-111E214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B0B36EF-7E90-4F9D-9E47-4E05A557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86B37A8D-8131-4515-9DD1-6EEACC97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F70C0C0-747F-442E-B582-AA1FA5E7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3EEF544-3716-4D6C-A5F4-6415DA0C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3E00F78-68CB-4D05-A23D-519FB7E4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14E43693-E540-4CF7-8CF3-64219DB2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030CFA6-47F9-4C10-AADC-A3615A8C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76289AF-A1A4-46E8-BF76-21030A61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AFC3E24-22DC-4E4E-8F23-EC2D214D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3C77CD8-89CA-46B5-915F-52684962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E6E8891-2CF8-4BE6-9B64-ED9427DB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B9520C3-2B6F-4575-AFBA-A67AE479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89D4C7A-4CC5-4090-8CA4-21CD83D0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4565FE0-72CF-4255-90EE-6D73F8B9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D4F5266-4B27-4851-B1C0-F9EE83AD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2CF4471-F257-4B1D-970F-49DA08A9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6096264-BB05-4FD5-A3E6-8AD58FDE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9D18B92D-1B09-45BA-9295-54B386E9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67B7D14-D99D-4E76-ADDB-2074E2CA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424452E3-25ED-4A9D-9C5F-D61B18C7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FEE3B19-0E82-4359-83C5-53077E1B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850F168-2CE2-4E0B-BEC8-145ED1C0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A5F4C8B-019E-4121-9DD0-93A0E512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CB5BEFB-1B7F-4FA0-B938-707EB055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32BA757-4BB4-4CFD-A185-1BC26AD0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189F02E1-56FA-4626-91D9-4928EEF3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A831937-1DFC-4AC6-9E40-6135007D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07474CC-2313-47C2-B1AC-4CB0BD79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0279970-A630-4BF2-A4FD-43C5C973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1824830-E9E7-4A95-B1EF-8EB9F1ED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BD5C522-1CC9-42E6-B806-0C3A7748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335BAEB2-FF74-475E-B131-196B0D6E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7C8DF34-B75A-4EC2-B0D2-E8197A09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BA57F9DA-8DBF-47AA-9245-85420489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0A11D69-5612-4A08-B3E5-4588A97F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6C9AF860-F9DB-4FA2-88A0-C5577C01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1BCD6DF-C5D4-4FB0-B660-883FBCFB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AFF8B9CC-CE8E-4F12-A1E3-D82A14D3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A6E28E7-00DD-49B8-92BD-613086D2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1B98A1F-EF14-49B0-9B59-F2AF9EF8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8F94A19-4C0A-4A66-A07D-BE5A7871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44326C9-6B6A-408F-BF9B-19C9DA99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57E02A3-DD49-4C84-977A-5E8BD0E1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A403A10D-1E9C-4F6A-B5C0-68DE31C6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8286D71-8891-453E-9269-EFD96E29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08AE96F-B1EC-4EDC-BD18-F8AA0033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24769CC-F2A5-4B4A-BE00-419F13E7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9144D58-9BE3-4381-A821-4C890CB5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D784931-D7BC-4203-BD9C-0F84A124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B7C9DD2B-52EB-41F7-993E-718C4721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B566FE8-BA53-41C5-9735-29CBE919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713FFE9D-1EB6-4499-A4B6-88EAFF76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A606C8B-8B96-4BD3-8378-9041FB82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D8BDE634-8E56-4587-99CE-FAE9B2EC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A0468D6-C82E-4B97-9E4F-3D0C73E8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4598960-73F5-41B0-8169-C88C30A4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7DF8210-B894-4D7F-ACD3-64D09146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3221E73-92AA-4AE0-AE76-9FF2634D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5DC2341-D103-4713-9914-898662D7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C6AB99F2-2291-4BFA-BDB4-133229DB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031BE69-4BAD-431F-B15A-97B763C8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052E123-2D92-4266-963C-B3A77573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064AF63-6FAF-4CFF-A194-4323360D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D5E0834-51F5-448B-961E-B883E5E5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F496226-88CF-4F3B-80C8-6D71070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C340824E-6713-43A3-8FAA-95110877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BD38CC2D-A528-417C-9FA8-6E2384E9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7BF1F5F1-6A86-432D-BB4A-DDFF94C1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DE0EABB0-024C-4262-95C9-DCCF0709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1A76515A-927B-4F8E-BE31-5E0548C6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C7B1618-3AF4-46EC-B182-23D6F4B2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AF3D-A148-4A49-A9D6-97DC9618032A}">
  <dimension ref="A1:V55"/>
  <sheetViews>
    <sheetView showGridLines="0" tabSelected="1" workbookViewId="0">
      <selection activeCell="S26" sqref="S26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32558.300000000003</v>
      </c>
      <c r="C8" s="27">
        <v>71044.547999999995</v>
      </c>
      <c r="D8" s="26">
        <v>56047.18</v>
      </c>
      <c r="E8" s="27">
        <v>32176.906999999999</v>
      </c>
      <c r="F8" s="28">
        <v>36874.900999999998</v>
      </c>
      <c r="G8" s="29">
        <v>5664.4430000000002</v>
      </c>
      <c r="H8" s="28">
        <v>20122.243000000002</v>
      </c>
      <c r="I8" s="29">
        <v>11739.361000000001</v>
      </c>
      <c r="J8" s="28">
        <f t="shared" ref="J8:K13" si="0">+((H8*100/F8)-100)</f>
        <v>-45.431058919995465</v>
      </c>
      <c r="K8" s="30">
        <f t="shared" si="0"/>
        <v>107.24652009032488</v>
      </c>
      <c r="L8" s="28">
        <f t="shared" ref="L8:M23" si="1">+((H8*100/B8)-100)</f>
        <v>-38.196272532656799</v>
      </c>
      <c r="M8" s="31">
        <f t="shared" si="1"/>
        <v>-83.476056459673714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3456.3649999999998</v>
      </c>
      <c r="C9" s="36">
        <v>1807.3</v>
      </c>
      <c r="D9" s="35">
        <v>1015.8580000000001</v>
      </c>
      <c r="E9" s="36">
        <v>3216.52</v>
      </c>
      <c r="F9" s="37">
        <v>568.17200000000003</v>
      </c>
      <c r="G9" s="38">
        <v>1089.5229999999999</v>
      </c>
      <c r="H9" s="37">
        <v>683.08</v>
      </c>
      <c r="I9" s="39">
        <v>34.299999999999997</v>
      </c>
      <c r="J9" s="40">
        <f>+((H9*100/F9)-100)</f>
        <v>20.224157473441139</v>
      </c>
      <c r="K9" s="41">
        <f>+((I9*100/G9)-100)</f>
        <v>-96.851833325225812</v>
      </c>
      <c r="L9" s="40">
        <f>+((H9*100/B9)-100)</f>
        <v>-80.237040937516724</v>
      </c>
      <c r="M9" s="42">
        <f>+((I9*100/C9)-100)</f>
        <v>-98.102141315774915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15240.563</v>
      </c>
      <c r="C10" s="48">
        <v>10064.82</v>
      </c>
      <c r="D10" s="47">
        <v>8559.4919999999984</v>
      </c>
      <c r="E10" s="48">
        <v>7805.1390000000001</v>
      </c>
      <c r="F10" s="49">
        <v>6484.0779999999995</v>
      </c>
      <c r="G10" s="38">
        <v>1865.002</v>
      </c>
      <c r="H10" s="49">
        <v>4404.9570000000003</v>
      </c>
      <c r="I10" s="50">
        <v>457.36</v>
      </c>
      <c r="J10" s="40">
        <f>+((H10*100/F10)-100)</f>
        <v>-32.065021426330773</v>
      </c>
      <c r="K10" s="41">
        <f t="shared" si="0"/>
        <v>-75.476701901660164</v>
      </c>
      <c r="L10" s="40">
        <f t="shared" si="1"/>
        <v>-71.097150413669098</v>
      </c>
      <c r="M10" s="42">
        <f t="shared" si="1"/>
        <v>-95.455855146937552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3657.183</v>
      </c>
      <c r="C11" s="48">
        <v>56941.37</v>
      </c>
      <c r="D11" s="47">
        <v>32353.651999999998</v>
      </c>
      <c r="E11" s="48">
        <v>18769.832000000002</v>
      </c>
      <c r="F11" s="49">
        <v>23816.019</v>
      </c>
      <c r="G11" s="38">
        <v>2219.3130000000001</v>
      </c>
      <c r="H11" s="49">
        <v>11493.196</v>
      </c>
      <c r="I11" s="50">
        <v>10118.101000000001</v>
      </c>
      <c r="J11" s="53">
        <f t="shared" si="0"/>
        <v>-51.741741556386899</v>
      </c>
      <c r="K11" s="54">
        <f t="shared" si="0"/>
        <v>355.91140141115744</v>
      </c>
      <c r="L11" s="55">
        <f t="shared" si="1"/>
        <v>214.26362859063931</v>
      </c>
      <c r="M11" s="56">
        <f t="shared" si="1"/>
        <v>-82.230668141634112</v>
      </c>
      <c r="O11" s="14"/>
      <c r="P11" s="51"/>
      <c r="Q11" s="51"/>
    </row>
    <row r="12" spans="1:22" x14ac:dyDescent="0.25">
      <c r="A12" s="52" t="s">
        <v>15</v>
      </c>
      <c r="B12" s="47">
        <v>1862.9560000000001</v>
      </c>
      <c r="C12" s="48">
        <v>242.26999999999998</v>
      </c>
      <c r="D12" s="47">
        <v>7738.2739999999994</v>
      </c>
      <c r="E12" s="48">
        <v>1370.2819999999999</v>
      </c>
      <c r="F12" s="49">
        <v>3333.7470000000003</v>
      </c>
      <c r="G12" s="38">
        <v>163.31400000000002</v>
      </c>
      <c r="H12" s="49">
        <v>1814.4929999999999</v>
      </c>
      <c r="I12" s="50">
        <v>1105.74</v>
      </c>
      <c r="J12" s="53">
        <f t="shared" si="0"/>
        <v>-45.571964519203178</v>
      </c>
      <c r="K12" s="54">
        <f t="shared" si="0"/>
        <v>577.06381571696238</v>
      </c>
      <c r="L12" s="55">
        <f t="shared" si="1"/>
        <v>-2.6014033611099876</v>
      </c>
      <c r="M12" s="56">
        <f t="shared" si="1"/>
        <v>356.40813967887073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8341.2330000000002</v>
      </c>
      <c r="C13" s="48">
        <v>1988.788</v>
      </c>
      <c r="D13" s="47">
        <v>6379.9039999999995</v>
      </c>
      <c r="E13" s="48">
        <v>1015.134</v>
      </c>
      <c r="F13" s="49">
        <v>2672.8850000000002</v>
      </c>
      <c r="G13" s="38">
        <v>327.291</v>
      </c>
      <c r="H13" s="49">
        <v>1726.5170000000001</v>
      </c>
      <c r="I13" s="50">
        <v>23.86</v>
      </c>
      <c r="J13" s="36">
        <f t="shared" si="0"/>
        <v>-35.406237080906962</v>
      </c>
      <c r="K13" s="58">
        <f t="shared" si="0"/>
        <v>-92.709851477736933</v>
      </c>
      <c r="L13" s="36">
        <f t="shared" si="1"/>
        <v>-79.301417428334631</v>
      </c>
      <c r="M13" s="59">
        <f t="shared" si="1"/>
        <v>-98.80027433793849</v>
      </c>
      <c r="N13" s="32"/>
    </row>
    <row r="14" spans="1:22" s="33" customFormat="1" x14ac:dyDescent="0.25">
      <c r="A14" s="60" t="s">
        <v>17</v>
      </c>
      <c r="B14" s="61">
        <v>27.04</v>
      </c>
      <c r="C14" s="62">
        <v>0</v>
      </c>
      <c r="D14" s="61">
        <v>58.832000000000001</v>
      </c>
      <c r="E14" s="62">
        <v>0</v>
      </c>
      <c r="F14" s="61">
        <v>0</v>
      </c>
      <c r="G14" s="62">
        <v>0</v>
      </c>
      <c r="H14" s="63">
        <v>17.939</v>
      </c>
      <c r="I14" s="39">
        <v>0</v>
      </c>
      <c r="J14" s="64" t="s">
        <v>18</v>
      </c>
      <c r="K14" s="65" t="s">
        <v>18</v>
      </c>
      <c r="L14" s="64">
        <f t="shared" si="1"/>
        <v>-33.657544378698219</v>
      </c>
      <c r="M14" s="66" t="s">
        <v>18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27.04</v>
      </c>
      <c r="C15" s="69">
        <v>0</v>
      </c>
      <c r="D15" s="68">
        <v>0</v>
      </c>
      <c r="E15" s="70">
        <v>0</v>
      </c>
      <c r="F15" s="68">
        <v>0</v>
      </c>
      <c r="G15" s="69">
        <v>0</v>
      </c>
      <c r="H15" s="71">
        <v>0</v>
      </c>
      <c r="I15" s="39">
        <v>0</v>
      </c>
      <c r="J15" s="40" t="s">
        <v>18</v>
      </c>
      <c r="K15" s="41" t="s">
        <v>18</v>
      </c>
      <c r="L15" s="72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3">
        <v>0</v>
      </c>
      <c r="C16" s="74">
        <v>0</v>
      </c>
      <c r="D16" s="73">
        <v>58.832000000000001</v>
      </c>
      <c r="E16" s="75">
        <v>0</v>
      </c>
      <c r="F16" s="73">
        <v>0</v>
      </c>
      <c r="G16" s="74">
        <v>0</v>
      </c>
      <c r="H16" s="76">
        <v>17.939</v>
      </c>
      <c r="I16" s="77">
        <v>0</v>
      </c>
      <c r="J16" s="36" t="s">
        <v>18</v>
      </c>
      <c r="K16" s="58" t="s">
        <v>18</v>
      </c>
      <c r="L16" s="36" t="s">
        <v>18</v>
      </c>
      <c r="M16" s="59" t="s">
        <v>18</v>
      </c>
      <c r="O16" s="14"/>
      <c r="P16" s="51"/>
      <c r="Q16" s="51"/>
    </row>
    <row r="17" spans="1:19" s="33" customFormat="1" x14ac:dyDescent="0.25">
      <c r="A17" s="60" t="s">
        <v>19</v>
      </c>
      <c r="B17" s="26">
        <v>1116.076</v>
      </c>
      <c r="C17" s="27">
        <v>3767.88</v>
      </c>
      <c r="D17" s="26">
        <v>1172.5450000000001</v>
      </c>
      <c r="E17" s="27">
        <v>3830.5079999999998</v>
      </c>
      <c r="F17" s="26">
        <v>1789.307</v>
      </c>
      <c r="G17" s="78">
        <v>5152.8990000000003</v>
      </c>
      <c r="H17" s="28">
        <v>1693.749</v>
      </c>
      <c r="I17" s="39">
        <v>1939.6200000000001</v>
      </c>
      <c r="J17" s="64">
        <f t="shared" ref="J17:K29" si="2">+((H17*100/F17)-100)</f>
        <v>-5.3405033345311921</v>
      </c>
      <c r="K17" s="65">
        <f t="shared" si="2"/>
        <v>-62.358664510986927</v>
      </c>
      <c r="L17" s="64">
        <f t="shared" si="1"/>
        <v>51.75928879395309</v>
      </c>
      <c r="M17" s="66">
        <f t="shared" si="1"/>
        <v>-48.522245931399091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358.12</v>
      </c>
      <c r="C18" s="36">
        <v>26.54</v>
      </c>
      <c r="D18" s="35">
        <v>375.262</v>
      </c>
      <c r="E18" s="36">
        <v>0</v>
      </c>
      <c r="F18" s="35">
        <v>75.240000000000009</v>
      </c>
      <c r="G18" s="79">
        <v>0</v>
      </c>
      <c r="H18" s="37">
        <v>181.88</v>
      </c>
      <c r="I18" s="39">
        <v>0</v>
      </c>
      <c r="J18" s="40">
        <f t="shared" si="2"/>
        <v>141.73312068048907</v>
      </c>
      <c r="K18" s="41" t="s">
        <v>18</v>
      </c>
      <c r="L18" s="40">
        <f t="shared" si="1"/>
        <v>-49.212554451022001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171.148</v>
      </c>
      <c r="C19" s="80">
        <v>1187.8</v>
      </c>
      <c r="D19" s="47">
        <v>266.56</v>
      </c>
      <c r="E19" s="48">
        <v>3830.5079999999998</v>
      </c>
      <c r="F19" s="47">
        <v>335.71199999999999</v>
      </c>
      <c r="G19" s="80">
        <v>232.15100000000001</v>
      </c>
      <c r="H19" s="49">
        <v>681.70100000000002</v>
      </c>
      <c r="I19" s="50">
        <v>179.4</v>
      </c>
      <c r="J19" s="53">
        <f t="shared" si="2"/>
        <v>103.06125488513968</v>
      </c>
      <c r="K19" s="54">
        <f t="shared" si="2"/>
        <v>-22.722710649534136</v>
      </c>
      <c r="L19" s="55">
        <f t="shared" si="1"/>
        <v>298.31081870661654</v>
      </c>
      <c r="M19" s="56">
        <f t="shared" si="1"/>
        <v>-84.896447213335577</v>
      </c>
      <c r="O19" s="14"/>
      <c r="P19" s="51"/>
      <c r="Q19" s="51"/>
    </row>
    <row r="20" spans="1:19" x14ac:dyDescent="0.25">
      <c r="A20" s="57" t="s">
        <v>20</v>
      </c>
      <c r="B20" s="73">
        <v>586.80799999999999</v>
      </c>
      <c r="C20" s="75">
        <v>2553.54</v>
      </c>
      <c r="D20" s="47">
        <v>530.72299999999996</v>
      </c>
      <c r="E20" s="48">
        <v>0</v>
      </c>
      <c r="F20" s="47">
        <v>1378.355</v>
      </c>
      <c r="G20" s="80">
        <v>4920.7479999999996</v>
      </c>
      <c r="H20" s="49">
        <v>830.16800000000001</v>
      </c>
      <c r="I20" s="81">
        <v>1760.22</v>
      </c>
      <c r="J20" s="82">
        <f t="shared" si="2"/>
        <v>-39.7711039608809</v>
      </c>
      <c r="K20" s="83">
        <f t="shared" si="2"/>
        <v>-64.228609146414328</v>
      </c>
      <c r="L20" s="84">
        <f t="shared" si="1"/>
        <v>41.471827241619081</v>
      </c>
      <c r="M20" s="85">
        <f t="shared" si="1"/>
        <v>-31.067459291806671</v>
      </c>
      <c r="O20" s="14"/>
      <c r="P20" s="51"/>
      <c r="Q20" s="51"/>
    </row>
    <row r="21" spans="1:19" x14ac:dyDescent="0.25">
      <c r="A21" s="86" t="s">
        <v>21</v>
      </c>
      <c r="B21" s="35">
        <v>438.32</v>
      </c>
      <c r="C21" s="36">
        <v>52.32</v>
      </c>
      <c r="D21" s="68">
        <v>949.35</v>
      </c>
      <c r="E21" s="70">
        <v>24.76</v>
      </c>
      <c r="F21" s="68">
        <v>433.96699999999998</v>
      </c>
      <c r="G21" s="69">
        <v>19.7</v>
      </c>
      <c r="H21" s="71">
        <v>22.245000000000001</v>
      </c>
      <c r="I21" s="39">
        <v>133.26</v>
      </c>
      <c r="J21" s="87">
        <f t="shared" si="2"/>
        <v>-94.874034200757194</v>
      </c>
      <c r="K21" s="41">
        <f t="shared" si="2"/>
        <v>576.4467005076142</v>
      </c>
      <c r="L21" s="88">
        <f t="shared" si="1"/>
        <v>-94.924940682606319</v>
      </c>
      <c r="M21" s="42">
        <f t="shared" si="1"/>
        <v>154.70183486238531</v>
      </c>
      <c r="O21" s="14"/>
      <c r="P21" s="51"/>
      <c r="Q21" s="51"/>
    </row>
    <row r="22" spans="1:19" x14ac:dyDescent="0.25">
      <c r="A22" s="52" t="s">
        <v>22</v>
      </c>
      <c r="B22" s="47">
        <v>168.72</v>
      </c>
      <c r="C22" s="80">
        <v>53.12</v>
      </c>
      <c r="D22" s="47">
        <v>131.749</v>
      </c>
      <c r="E22" s="48">
        <v>28.56</v>
      </c>
      <c r="F22" s="47">
        <v>62.92</v>
      </c>
      <c r="G22" s="80">
        <v>104.827</v>
      </c>
      <c r="H22" s="49">
        <v>4</v>
      </c>
      <c r="I22" s="50">
        <v>0</v>
      </c>
      <c r="J22" s="89">
        <f>+((H22*100/F22)-100)</f>
        <v>-93.642720915448194</v>
      </c>
      <c r="K22" s="54" t="s">
        <v>18</v>
      </c>
      <c r="L22" s="90">
        <f t="shared" si="1"/>
        <v>-97.629208155523941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256.31299999999999</v>
      </c>
      <c r="C23" s="80">
        <v>192.42</v>
      </c>
      <c r="D23" s="47">
        <v>425.952</v>
      </c>
      <c r="E23" s="48">
        <v>128.36099999999999</v>
      </c>
      <c r="F23" s="47">
        <v>174.89099999999999</v>
      </c>
      <c r="G23" s="80">
        <v>402.58300000000003</v>
      </c>
      <c r="H23" s="49">
        <v>643.63199999999995</v>
      </c>
      <c r="I23" s="50">
        <v>79.156999999999996</v>
      </c>
      <c r="J23" s="89">
        <f t="shared" si="2"/>
        <v>268.01893750964888</v>
      </c>
      <c r="K23" s="54">
        <f t="shared" si="2"/>
        <v>-80.33771917840545</v>
      </c>
      <c r="L23" s="90">
        <f t="shared" si="1"/>
        <v>151.11172667792894</v>
      </c>
      <c r="M23" s="56">
        <f t="shared" si="1"/>
        <v>-58.862384367529359</v>
      </c>
      <c r="O23" s="14"/>
      <c r="P23" s="51"/>
      <c r="Q23" s="51"/>
    </row>
    <row r="24" spans="1:19" x14ac:dyDescent="0.25">
      <c r="A24" s="52" t="s">
        <v>24</v>
      </c>
      <c r="B24" s="47">
        <v>454.49200000000002</v>
      </c>
      <c r="C24" s="80">
        <v>486.73200000000003</v>
      </c>
      <c r="D24" s="47">
        <v>917.28700000000003</v>
      </c>
      <c r="E24" s="48">
        <v>1948.2560000000001</v>
      </c>
      <c r="F24" s="47">
        <v>423.726</v>
      </c>
      <c r="G24" s="80">
        <v>1901.5740000000001</v>
      </c>
      <c r="H24" s="49">
        <v>1713.19</v>
      </c>
      <c r="I24" s="50">
        <v>485.02</v>
      </c>
      <c r="J24" s="89">
        <f t="shared" si="2"/>
        <v>304.31552465508372</v>
      </c>
      <c r="K24" s="54">
        <f t="shared" si="2"/>
        <v>-74.493761483907548</v>
      </c>
      <c r="L24" s="90">
        <f t="shared" ref="L24:M36" si="3">+((H24*100/B24)-100)</f>
        <v>276.94612886475448</v>
      </c>
      <c r="M24" s="56">
        <f t="shared" si="3"/>
        <v>-0.35173360288619904</v>
      </c>
      <c r="O24" s="14"/>
      <c r="P24" s="51"/>
      <c r="Q24" s="51"/>
    </row>
    <row r="25" spans="1:19" x14ac:dyDescent="0.25">
      <c r="A25" s="52" t="s">
        <v>25</v>
      </c>
      <c r="B25" s="47">
        <v>498.72199999999998</v>
      </c>
      <c r="C25" s="80">
        <v>81.126000000000005</v>
      </c>
      <c r="D25" s="47">
        <v>466.25900000000001</v>
      </c>
      <c r="E25" s="48">
        <v>1021.944</v>
      </c>
      <c r="F25" s="47">
        <v>2130.2620000000002</v>
      </c>
      <c r="G25" s="80">
        <v>35.92</v>
      </c>
      <c r="H25" s="49">
        <v>341.21199999999999</v>
      </c>
      <c r="I25" s="50">
        <v>108.92</v>
      </c>
      <c r="J25" s="90">
        <f t="shared" si="2"/>
        <v>-83.982627489013083</v>
      </c>
      <c r="K25" s="54">
        <f t="shared" si="2"/>
        <v>203.22939866369711</v>
      </c>
      <c r="L25" s="90">
        <f t="shared" si="3"/>
        <v>-31.582725446240588</v>
      </c>
      <c r="M25" s="56">
        <f t="shared" si="3"/>
        <v>34.260286467963397</v>
      </c>
      <c r="O25" s="14"/>
      <c r="P25" s="51"/>
      <c r="Q25" s="51"/>
    </row>
    <row r="26" spans="1:19" x14ac:dyDescent="0.25">
      <c r="A26" s="52" t="s">
        <v>26</v>
      </c>
      <c r="B26" s="47">
        <v>473.14499999999998</v>
      </c>
      <c r="C26" s="80">
        <v>0</v>
      </c>
      <c r="D26" s="47">
        <v>1000.92</v>
      </c>
      <c r="E26" s="48">
        <v>373.815</v>
      </c>
      <c r="F26" s="47">
        <v>849.07600000000002</v>
      </c>
      <c r="G26" s="80">
        <v>330.89400000000001</v>
      </c>
      <c r="H26" s="49">
        <v>956.86500000000001</v>
      </c>
      <c r="I26" s="50">
        <v>497.976</v>
      </c>
      <c r="J26" s="90">
        <f t="shared" si="2"/>
        <v>12.694858881890426</v>
      </c>
      <c r="K26" s="54">
        <f t="shared" si="2"/>
        <v>50.494115940452218</v>
      </c>
      <c r="L26" s="90">
        <f t="shared" si="3"/>
        <v>102.23504422534319</v>
      </c>
      <c r="M26" s="56" t="s">
        <v>18</v>
      </c>
      <c r="O26" s="14"/>
      <c r="P26" s="51"/>
      <c r="Q26" s="51"/>
    </row>
    <row r="27" spans="1:19" x14ac:dyDescent="0.25">
      <c r="A27" s="52" t="s">
        <v>27</v>
      </c>
      <c r="B27" s="47">
        <v>3362.9070000000002</v>
      </c>
      <c r="C27" s="48">
        <v>9038.67</v>
      </c>
      <c r="D27" s="47">
        <v>5641.9539999999997</v>
      </c>
      <c r="E27" s="48">
        <v>11448.254000000001</v>
      </c>
      <c r="F27" s="47">
        <v>1463.2849999999999</v>
      </c>
      <c r="G27" s="80">
        <v>1363.1499999999999</v>
      </c>
      <c r="H27" s="49">
        <v>1888.19</v>
      </c>
      <c r="I27" s="50">
        <v>499.32400000000001</v>
      </c>
      <c r="J27" s="90">
        <f t="shared" si="2"/>
        <v>29.037747260444831</v>
      </c>
      <c r="K27" s="54">
        <f t="shared" si="2"/>
        <v>-63.36984191028133</v>
      </c>
      <c r="L27" s="90">
        <f t="shared" si="3"/>
        <v>-43.852446707565811</v>
      </c>
      <c r="M27" s="56">
        <f t="shared" si="3"/>
        <v>-94.47569166702624</v>
      </c>
      <c r="O27" s="14"/>
      <c r="P27" s="51"/>
      <c r="Q27" s="51"/>
    </row>
    <row r="28" spans="1:19" s="1" customFormat="1" x14ac:dyDescent="0.25">
      <c r="A28" s="91" t="s">
        <v>28</v>
      </c>
      <c r="B28" s="92">
        <v>39354.035000000003</v>
      </c>
      <c r="C28" s="93">
        <v>84716.816000000006</v>
      </c>
      <c r="D28" s="94">
        <v>66812.03</v>
      </c>
      <c r="E28" s="95">
        <v>50980.364999999998</v>
      </c>
      <c r="F28" s="96">
        <v>44202.334999999999</v>
      </c>
      <c r="G28" s="96">
        <v>11462.123000000001</v>
      </c>
      <c r="H28" s="96">
        <v>27403.264999999999</v>
      </c>
      <c r="I28" s="96">
        <v>15482.638000000001</v>
      </c>
      <c r="J28" s="96">
        <f>+((H28*100/F28)-100)</f>
        <v>-38.004937974430533</v>
      </c>
      <c r="K28" s="96">
        <f>+((I28*100/G28)-100)</f>
        <v>35.076529888921954</v>
      </c>
      <c r="L28" s="96">
        <f>+((H28*100/B28)-100)</f>
        <v>-30.36733082135035</v>
      </c>
      <c r="M28" s="94">
        <f>+((I28*100/C28)-100)</f>
        <v>-81.724244688327289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48_50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2022-12-21T12:36:23Z</dcterms:created>
  <dcterms:modified xsi:type="dcterms:W3CDTF">2022-12-21T12:46:18Z</dcterms:modified>
</cp:coreProperties>
</file>