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5CA5574-9CF0-4915-AC87-8A9862FD2EDC}" xr6:coauthVersionLast="47" xr6:coauthVersionMax="47" xr10:uidLastSave="{00000000-0000-0000-0000-000000000000}"/>
  <bookViews>
    <workbookView xWindow="-120" yWindow="-120" windowWidth="29040" windowHeight="17640" xr2:uid="{36D2C37A-F613-4C30-89D3-AE7E4C6A3996}"/>
  </bookViews>
  <sheets>
    <sheet name="52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J26" i="1"/>
  <c r="M24" i="1"/>
  <c r="L24" i="1"/>
  <c r="K24" i="1"/>
  <c r="M23" i="1"/>
  <c r="L23" i="1"/>
  <c r="K23" i="1"/>
  <c r="J23" i="1"/>
  <c r="L22" i="1"/>
  <c r="K22" i="1"/>
  <c r="J22" i="1"/>
  <c r="L21" i="1"/>
  <c r="J21" i="1"/>
  <c r="M20" i="1"/>
  <c r="L20" i="1"/>
  <c r="K20" i="1"/>
  <c r="J20" i="1"/>
  <c r="M19" i="1"/>
  <c r="L19" i="1"/>
  <c r="J19" i="1"/>
  <c r="L18" i="1"/>
  <c r="J18" i="1"/>
  <c r="M17" i="1"/>
  <c r="L17" i="1"/>
  <c r="K17" i="1"/>
  <c r="J17" i="1"/>
  <c r="J16" i="1"/>
  <c r="J14" i="1"/>
  <c r="M13" i="1"/>
  <c r="L13" i="1"/>
  <c r="K13" i="1"/>
  <c r="J13" i="1"/>
  <c r="M12" i="1"/>
  <c r="L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<sst xmlns="http://schemas.openxmlformats.org/spreadsheetml/2006/main" count="73" uniqueCount="34">
  <si>
    <t xml:space="preserve">Grūdų  ir aliejinių augalų sėklų  supirkimo kiekių suvestinė ataskaita (2022 m. 52 sav. – 2023 m. 2 sav.) pagal GS-1*, t </t>
  </si>
  <si>
    <t xml:space="preserve">                      Data
Grūdai</t>
  </si>
  <si>
    <t>Pokytis, %</t>
  </si>
  <si>
    <t>2  sav.  (01 10–16)</t>
  </si>
  <si>
    <t>52  sav.  (12 26– 01 01)</t>
  </si>
  <si>
    <t>1  sav.  (01 02–08)</t>
  </si>
  <si>
    <t>2  sav.  (01 09–15)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</si>
  <si>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</si>
  <si>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</si>
  <si>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</si>
  <si>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</si>
  <si>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</si>
  <si>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</si>
  <si>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</si>
  <si>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</si>
  <si>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</si>
  <si>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</si>
  <si>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</si>
  <si>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</si>
  <si>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</si>
  <si>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</si>
  <si>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</si>
  <si>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</si>
  <si>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</si>
  <si>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</si>
  <si>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</si>
  <si>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</si>
  <si>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</si>
  <si>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</si>
  <si>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</si>
  <si>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2 savaitę su  1 savaite</t>
  </si>
  <si>
    <t>*** lyginant 2023 m. 2 savaitę su 2022 m. 2 savaite</t>
  </si>
  <si>
    <t>Pastaba: grūdų bei aliejinių augalų sėklų 52 ir 1 savaičių supirkimo kiekiai patikslinti  2023-01-19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</si>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</sst>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6EFB818-B82B-4338-BE83-F13C8EA0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DA00253-6D39-4B79-BCCF-F9DECE9C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45372FB-7CF8-4A63-B083-BFCE52EB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912E5B1-3E80-4A5D-869B-685A65F1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8354FEE-2F5A-4FEE-B9B4-25E36F9F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B9209B4-2B3E-4353-9F59-87584969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FE87265-B3C9-48F6-A0ED-EB75D774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EC9B603-3D82-48B8-AC36-562981E4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9E3F649-91E3-4B26-94FB-FA6C2DE0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CD984D8-8C72-4E65-B73A-A99F38A0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4F2F1FD-74C2-407E-BAF4-7BB42DBA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EDB0D46-2954-49C2-B452-C27C8398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EDDB071-09F8-4ACC-A67C-6024B11D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A2FB784-6A4F-4489-B54E-B7094344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10AFED0-5289-4445-9D98-EA12DC23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0D7898B-3F12-4035-8583-702055B7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01BAA9B-FD61-4272-88AC-16EDEEE3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19EA8F7-60B5-4797-8B71-31390FD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1ACC942-5F77-40D5-BB2E-05D9D12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427D56E-08D1-4DFE-BEA3-9AE56807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DAE4B34-0FCE-41D5-B5D1-D191AD9E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9B36B74-F5ED-4ECB-8AA1-5E17D4FE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5B8FE79-46A5-43D0-988A-2B422406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DEE4E3C-0A34-45F4-88DD-92F1303A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1596412-F30E-4AEA-A52A-68C0DE47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BF9C237-F9E6-410B-AF2C-DB9B59C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49591E4-9891-4658-9309-ED65BF85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AAB148C-05F6-4CA7-A9BA-694426F3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8373DBC-1DEA-4A81-9BD2-22135428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1A321CD-88BA-442B-B138-7B480440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E9767D2-BED2-49F3-BE3E-5B03D8C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343EA52-DD57-4AE1-A1C4-2EEB4A10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77FFD06-B20F-411F-98DB-CCCCE27E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21D18DB-BC59-47BA-9848-AE2D8415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196D6D4-7609-4141-A0A2-757BA1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2C63AC1-86A9-4D79-A26B-5FB6B0E7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DC338F4-B0C3-4E88-AF66-776D76D8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5100FCE-6669-4594-B2CF-D27176F9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5DE4FC9-2DC2-46B1-ACBE-810896E7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8F77AAF-BC07-462C-8488-0CA74584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C9B0A14-D032-406D-A899-21B76EE5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F3034E0-AAD4-41FB-AF08-58961F4B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8517F30-9AD1-4C3B-A89D-8D2B15D0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99B5A51-41F6-41B4-811F-BD25A5C7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A54386F-168A-4A57-A16B-7BDBF0A6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DB2DBCC-4AA8-4912-ACF8-DB7241B0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444E3E6-9BDD-4DA6-8F61-F29E5212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BB20F43-4ADB-409B-AE49-46A9E7D4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2181685-D6D4-4A5D-9EC5-34815DE6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9B8AAD7-7FBC-4FD2-AA39-151342F6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DDA81A4-2811-4FA3-AC78-99307A54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4D61355-1038-4817-9838-3F78E8FE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6B0D344-CFBC-47D9-B985-C9A52FE3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AFCDA0B-1674-4975-B8AE-CB94FF03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70BAB0D-246A-4439-A99F-B93C7883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FAC416E-E8CC-4DF4-AD72-B9DDB22A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B9251A9-37BE-4084-81C7-B8050B2E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EB5BD45-9591-41B7-9119-2457F503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69AC3B1-D212-4C72-90A4-4302D8B3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62AC1C7-BCFE-46C8-8017-7DF052A8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5B91872-2D4A-4C2F-98EE-35C16835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A4724FE-184B-47CE-987F-A54E8B40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24E4873-73BD-41A3-82C4-922728C9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CF342DF-22F3-42A7-866E-AC0B6A4E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93E0187-E71C-4FDB-8E24-A4A1AABF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6ED7C62-4114-468C-A2A5-65F6A20E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BA31940-215F-44DE-98F0-F00C8A4E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2CC3CE3-BBCD-46C9-AE0F-38F4B52B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67EDBB6-7292-4039-9423-06B5C9AF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F4D3FE0-599A-46C0-A184-943AC650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79774464-F85B-4495-B8ED-317EA92C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F967E92-FE8F-4CEC-9391-B13443DE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D99A34B-C955-417F-9160-4BD8E1D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5BAADA4-BA15-4D97-8745-14A17E06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4CE5246-4531-48E8-A665-D955761D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8A6759A-1D38-476D-A48A-83D42E80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CFCB3FC-43F7-4EFE-AB04-E0555FFA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93AC53B-0939-4F94-908E-27FBF67B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2DF3D6E-C857-4D41-9B66-16141F7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AD3BB61-801A-443D-B344-447CB187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40F3A96-40FE-4E6E-8069-A1E22D42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FDEEAFA-325F-49DE-8E50-FE49BCCF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EABE3CF-EEC9-4E7A-9B7E-48D7F4C0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E08759B-70C6-43EE-BD30-EE7F27F7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79D96BB-B7C5-4DC7-9AEE-2756A732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4362CA4-9EF0-4F00-BC95-9F0009BF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DDAE1DE-68E6-4DFF-B2BD-55ABCF39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276E60A-6F1C-45AA-B7A0-485ABC95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EC193E6-AECC-40DB-820D-778A601D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68862D4-9AD1-4523-8989-C959B756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71FC451-505B-4A7A-8E04-E4535AF1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0DD9017-8D29-4937-A7F5-25F940BC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AD7D56B-ED85-47DC-BFF2-7D22FAB6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0BC3374-AB70-4311-A1E7-2802E537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C6DDCB2-662B-447F-AA8D-54CA1251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80A830A-488A-4DC3-86F3-4394935C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8AF630C-70CB-48F9-9444-1EDC66D5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FA5D5DD-9086-48E3-B7A3-0261B0C8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8475E6B-0DF8-4C8A-B460-49B8D6EF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3BB8381-8738-445D-8960-796090B7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78B29AC-B882-4128-B562-F1959718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FB79E60-DED3-4A53-996A-E2CE9003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0897F8C-D59F-4232-9F32-C244DC0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FEFBD73-6362-42CA-BD3D-76C46421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708E8DE-382B-4404-A515-3DB1EEC5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58F1BD1-DD1D-47D7-859D-47A41C92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54A4CA8-2E3D-4905-85C5-FB3707C7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3D1F10A-D4B1-48A2-A0D4-AA9C0EED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DF5D1CF-25DE-4630-BB2E-EC99AC82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9A2A506-29F0-4C39-88DC-D58A8D38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E1FCB02-8E2E-4DA7-BBDA-C83481F6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2BFBE51-01BA-418A-8D9B-3A41B696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102AF11-8AAC-4088-B7ED-428438A5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0E40A0A-1C50-4A4B-B88F-81D8B251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40F7B75-349E-4225-B63E-8F87C137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33B1371-EE6A-4384-AE31-02D850F3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03A57D6-BB50-4835-8321-B21016C6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E6A306B-CDEE-4410-8561-6D0DFA1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599DC5E-C85D-446C-B1F3-84C756DD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AD09BD9-57AB-44B6-84DB-21408E45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5DE7DAE-B879-4E7B-9562-FA412EC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3CA1F8D7-2CA9-41F3-835F-A044BA17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8D2C028-239E-4EA4-B579-57B21645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1F2D798-B767-49B0-BAEA-2922FD2B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CD38817-B200-49AB-A752-2B114143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04CADA5-E869-42BF-8DFD-B36CB9A2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741A516-1239-4D02-B0A5-3E3B4AB0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0B4335E-F396-4CF9-A694-54DCF54B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15FB190-3C41-4770-9A67-8E04E19C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AF9C7EAE-4375-4B79-8ACE-B9AE67B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E5978AE-5FE9-4C22-96AE-954F6ACA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52581B55-9246-4F60-9C27-FDF0DD4F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F58B150-4333-4CEC-AC27-8BBB524E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27CDE771-1977-4353-8EF7-3ADD9084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A673BB5-AD44-426C-BC05-1E005E7E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28D5AB7-EF6E-4372-9FA6-2A05F4DD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58C277D-EEA9-4E05-9A4B-8A81618E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80B9BD0-8FA2-417B-BD5F-74C83264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FD39598-EDB1-4663-8692-A69796C7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FE5DA3B-7C2B-465E-B5D7-AE7E5E87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A4DD723-A568-4B86-B0E6-835D569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CCE1B83-A15E-4FD0-B420-269D5A4D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75ADA01-D228-464B-8520-76038B9C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612DBC1-2699-4542-B775-85C5C1D2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17280D1-3D66-42FB-AAFB-DFD6B4C0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8600288-31C4-4C82-81E5-E93289C7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B2D1B3D-4DBF-4330-A9F1-446A5B50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75588AE-B9B9-41EA-A953-13A6AAB9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22748F9-435C-43D1-8D71-36E35627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E7B2C24-59FC-4C0C-A1D0-60145684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9CEE594-E9B6-424F-9A6D-D3B79BA9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361D1CB3-EC09-4742-BBB5-6FDBE769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7B8BE8E-F8AD-4033-88A9-9739F30C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E8EA32C-C25B-4521-8B88-7D2A9279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222E528-46F7-49C7-BB2E-10DB6880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30565416-37E6-42BC-964B-577FFBA8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63E9B4A-A578-414B-811C-428F2A7C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C72333B-7CC6-4DC9-A2DE-5F397AB7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3AE1F0A-CE12-45ED-9BD2-1DF839BD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DA60002-6C55-4B34-B883-BFCC54F0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490B86A-D33A-4BBA-B909-E99892DC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DD24CE4-1551-4CE6-AD5C-621622C3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02A657E-5F22-4079-9682-EE079DB3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97326EA-0E9A-4428-BAA4-62FDEAA8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DBEE10D-F353-44B3-8D77-7B80670F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6197E92-EE46-4886-A4B6-2DA64D90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CA81ACA-EAF1-4BE0-951A-ACC5F2C6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C4F50BB-07ED-4802-BF96-EA672B8B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4C40E30-ED70-4DD7-861B-3E581F42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22DD355-C407-4BA2-9B2D-252CB321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7691FF9-7538-4107-9CDE-32B7F5A8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B2519CF-A046-49E7-86BB-25C2D864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4F12D82-C20C-4DE2-9A68-D977C354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877CB7C-C82F-45BC-B50C-1636FABF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2A801EC-B4D6-4BD8-9DDA-66563557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8FB8B34-2056-4E4F-A486-D6DE67ED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B2D51E5-A1CB-4B30-B0CD-F250B040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BD00F40-BF3D-4B91-AABF-551F1D1D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67CB5DF-D549-45B2-9385-88406AA1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5363DD7-97E4-45D4-B996-76417C5E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2E185AD-CDFD-407C-91EC-41235FEB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5A4D968B-E870-47C3-9767-A448E6B6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B389DA2-4D82-44EA-A106-0A5C675E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3880F94-E9A8-4C65-9DFE-72F5564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EB858BA-7C10-4CC0-8AFE-626C5745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EF768ABE-71E4-4804-B336-8796DF4D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A84905F-3452-4AAE-A463-1A87A978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4408D11-C1ED-4764-86B5-8E2AB71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65DE44F-6374-4381-88F4-AF093BFE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4F1D1B7-61D9-4ABD-84E4-604A33A5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F16A8F0-D476-4D65-A596-447EF622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3451026-CF42-43BD-8EA4-BFAF3D56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20F0AB8-AB59-4A9D-9F19-81B50E05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4F5B4BC-3DCB-436F-9FF9-7D5AE4E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3AEB512-69A6-494E-9F2F-BF050915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6725380-6064-4326-B254-0CDA24EB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A71CF2F-0386-47BB-898C-F41FB7CC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B9281C6-8AE1-40EE-9125-31E3F40E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4690F86-6487-4EBD-9BA2-E274EDB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4A44D8F-31D6-44C7-AB5D-1F76B88E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FBCE933-8F60-4942-A748-18579E3E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6DC8CBC-D140-41D7-9E4C-7A7B5870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225D8A2-9433-4720-A369-E8BE9E34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11CAC1A-AA1A-43E7-8F5E-46FF5DAE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480F289-FB96-42FB-94D4-5A3C65BA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3E3B888-1522-430B-AEFE-99A3F3AB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1ABA68C-4A24-4419-9BAE-83902DCE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B7E8364-9A23-4DC6-B51C-6184D836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CC2D5B5-4C1B-434B-AE6B-B4AF77EB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E378BDE5-B154-4F02-A07D-D8878A6E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DCAD9AF-7725-469C-B982-482C0D90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400B2185-7BA5-4B8A-99C8-30622F4E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9F5A53B-A2DB-4560-AE5B-D9B6CBC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674971C-D9FA-4390-86A3-08AEEE94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4770A3F-A93B-4A35-B7FD-D155D36B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CEC7125-1D59-42F6-8261-9AF72197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865B68C-62D3-4C6A-91FD-AFF8CE90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66F6299-649C-49E7-9E17-87A19E6B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2DCC461-F1A4-4022-A0FC-49916312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EA78CF9-06E0-4FFD-BC98-275BAB5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26BFA23-BF37-40E9-9CBF-A9D4F70E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30D560D-8A40-4806-B23A-2582CB89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852165E-5EF9-4CC8-9226-7872AB4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EC00163-BCE6-4FAD-93F4-843F8B19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DBEC02C-8225-45A0-92B5-E363A090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6B7D22E-0F82-4BFB-96A7-809183ED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0C651FF-8DEF-4887-8BB7-D12FBE45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6A7CC41-2BAA-4D04-9006-1AC1D027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307CA26-B514-46C8-AF89-5362137E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F50CC3F-9D07-4B6E-AB56-16F1B11B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D95B60B-8E03-48CF-82BE-20EBFBBE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77F5581-DED0-476E-A47C-D181019D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7E9EEEF-F49D-4B12-93C4-432911DE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9CF776D-118B-480C-86B9-D4BB8EB4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7BC3AE7-7A21-4032-B4CD-6EEAECA0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BC06B027-D30C-4785-8C4B-183E8124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86E736B-8D9F-47E7-9F9B-121C1050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6E4F0D1-4C4F-4FD5-A1D4-D2FFBC25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D16B187-F6E6-4790-903A-E94BDAC6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A9C1559-F1A3-40BC-A4FA-9F7AB30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CF89695-9F66-4D6E-B930-B0C53D87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499AA13-677E-41DB-9FDA-7419FE12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449B2AA-5423-4CCA-BA32-8C7474A8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AE12890-44A3-4B5C-AF74-814C3100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E108BC6-7E75-4E0D-9E5D-48EFD5A5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E22995E-799D-45B9-B56E-835883C9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D847874-DCBD-4338-AE10-D4884404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E6AEDE5-E5C0-4B22-9A26-E0B17081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3901FDE-C016-42A7-B3D2-CDDE2FE2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10D49D0-2D37-4D02-A119-0B524CDE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CB29529-01E2-46E3-A3B1-B2B32E87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0292116-47BE-4E8D-9711-0EA7C7D4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22FD4CC-8AEA-4557-AEFD-2DF13841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43D3A31-D2D0-4A56-9CC4-E94901C5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2534351-561E-4B42-8E02-0D37894E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E1208AF-0808-4BCA-8050-DA8C2229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8F2C0FF-9FA4-4750-BCF5-2459D4B5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57CE7FA-59FB-47BE-AB23-BC5AC5A2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4070661-254A-4045-9A00-B23AD38E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6738E86-7615-4497-BC59-58433575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257D359-28C5-4E19-A1A2-6109CDC0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4E5689D-B3F6-43FC-AC38-E6C9FD4E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7BFF6A0-7AAA-47A3-B90C-C3729EAF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661460C-8EA2-4331-B42C-464AE161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AD7BED8-83E6-4899-A8C6-13B7DF00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6F7B43E-02C8-4584-BD25-C02DD3A2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33FA4AF-1336-4FAC-8410-16D123C1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D4153F1-6359-44FE-B5F3-37B415DF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7ED2BCF-9618-44A1-9798-3CEA93A6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8B1505E-B323-4265-B52E-6482DD53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F28360E-BAD0-41BC-8DD3-E7DE28B1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4AE17C7-5AB3-4977-A159-C090BCC2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E7E9CEA-1418-471E-B60D-A874EC01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CFF1618-2616-4CA3-850D-52A16437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694E4C1-1DD0-41C3-BCA1-B76D5E71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635CAC5-201E-464B-BA01-2A2EF8C0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CC44F41-126E-4028-9F71-7F158A21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FC3F28B-3A17-4970-9A5B-46694D01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C903D41-1C2A-4682-9501-4E5AA721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5D398D0-25A6-4ED6-BDB3-DDF175BA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D310CF1-EE6C-463B-9AD9-EFADC8E5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98B8915-BD9D-499B-8746-49F6960A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7926277-7AFC-4227-8733-2F2CB2B3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A5021E7-7C60-4347-8744-0696EC9B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54B1948-D395-4190-8927-E1563060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692C55D-E178-4388-8631-FF54E023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565E9DD-022D-4007-85DF-F842F686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6CF3DA9-0769-456C-BDB3-2C601FE2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EAAF43B-AA84-40B8-B2FB-927EC3AD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2E99344-5FF2-4734-9727-4ED1189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CC21ED7-E5F1-4986-9E1F-B02893F2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59F3569-4190-460E-8F95-BEC91663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EEA5DF9-E8E1-4ECE-9EC0-AEC49BAC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8BE619D-C65A-4A65-A458-06AA4B94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7F04406-0279-436E-A08E-7AEFAF1D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7B82BF6-257A-43D8-A922-CB9EFC20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B85CFE2-A1EB-473F-BE2D-48967D6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FC602E5-80F5-4142-B8A6-7D33059A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2E9C3B4-AD4D-48B5-B138-9865B8F0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AF55060-09CF-49C6-B6D7-88BD80E9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0852517-E13F-4070-9D88-F31B35FA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F184E12-4953-4364-A74F-2BFB3F90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3891268-A7BE-4D96-A157-13591044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D3BA429-EB1D-45E6-ADA1-32F8DBE5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198BE43-3BBD-4870-973E-BEFF63EF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F33F013-5AFF-4C8E-AF84-AD80CACB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87D9607-3220-45F1-8CD4-0AA3589D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38B9F52-5359-43D2-9B21-3FDE3BBF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33B54BF-D5AF-4F05-B093-5EE5699B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335D880-944E-4762-962A-CB62D819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A7AEFE5-D158-473F-9F40-183A4161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3AE05EB3-088C-495A-B9A8-D780B582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BEEF20A-7427-4204-BF63-73DAE5B7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4C755A6-6DEC-4A19-A05B-9147311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7D3F267-DAB5-4E5C-8AF5-1D34F9B3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3F79B814-E72C-4908-9B73-20DBF7F3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BB7F7F7-66AD-46D3-80EB-A4541157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1BEBAE2-CFDB-456B-9B56-FC280B17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D309073-C007-434E-A15A-F786E501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5AC7DE6-79A7-4CAF-B43B-A6A2E985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B1539E2-B3B3-4ECE-82C7-9ED6465A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4B7BFF2-76ED-426D-9670-94E40B73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0A8A7DC-4107-4619-B20D-F215CE6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3F0FB99-C393-41DF-A844-02B9F43A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FC0D6C9-6E68-4162-812F-3FB58DF4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9C78EAF-CB2B-494C-A746-0C5E9E62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389E28D-0F9B-48F3-81AF-21BE1321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6D0629E-938B-4034-A5BA-AC600E28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64F0446-4F0C-47E6-A6D7-0107AB52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10DB701F-D936-466E-9803-59A438D7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3E507F4-F1E3-4EED-80C8-8FB7FE7A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98058E40-9F27-4728-83A1-F68AB37A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1D3C84C-724D-4717-B454-6E40654D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5813940-EC0F-4C33-8FFC-F9501598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4FC44AD-7C21-4F76-838E-294A4473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2E46741-3A7D-48FD-825F-B1F9800A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E53545D-E22C-4349-A41A-116E912F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B46A4C0-3006-4E38-B363-C17BDC0C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51D45B5-0768-454F-BDB7-B86AC824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EF94669F-2388-48AA-99EF-DC29A66B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47CC1939-5A19-4C22-9E58-9D218061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69D7E2D2-4215-4B0B-B732-A219595D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E12930E-7BB5-4D91-85AF-8074EAE2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44523E29-74A0-47B8-9777-526042F0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6CB7ECD-54A3-476C-BAB6-61177BEE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EAFC28C-70A3-4C0A-9C11-6FBE4C08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9B6F25E-757B-44ED-89DC-2663143A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177F04A-B50B-40D5-9F00-221D0F8E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6B811BA-5423-4946-BE03-E497EDD3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FE5F5D11-6800-422E-BA96-6B3F8D63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3BF69E0-0E01-495B-8A36-31DDE7B7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0ABE4354-B7E2-49B1-8D31-2C044705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E9FC64C-1080-4FB9-8D3C-D768D41E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D4802A8-C5BB-42E2-8B18-1B803F00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729CCC0-E6CB-4BC0-AD83-903C3ACB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BE83145-20E1-45B8-BED4-758445D4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913BB9C-03B1-4D37-8771-E08E109E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8B2D52B-82EC-4C56-839A-212B2B68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93A3B72-50ED-4992-89A2-22B6A3DC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3387456-3624-4D4B-B9B8-016BE52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5EE568E-06B1-4E4D-BBEC-0F39CBF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E26E85D-74B1-4E0B-9BC1-62D25E78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633DBA4-BA88-4E49-9409-726F2567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F14F9DD-3B25-41D9-80B7-6C16EF66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B1A462C-A0EE-4F4A-A14B-73EAA524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67D690E-BF93-4FEB-8430-18F0F391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E679F60-10F6-4B98-B357-024141F9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C6152D9-03FD-4C5E-B0C3-D2C4F08C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DA016F8-AC3A-4FA6-89FE-6BC88FB2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EE3D423-ACAF-48EA-927F-AB32F2B4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4EBD3D8-41D3-4898-8F67-14DB7A00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7A44C01-DDBA-45DF-8547-790D222E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82BD009-9E57-4FA9-9415-4B8D96FB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F6B9403-D33E-4A8B-9949-353F70E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DED4D3D-9229-44C5-A59D-C7FB7BF3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DEC3AD0-8A23-4D8C-979A-8A314C40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B24BBE2-181E-497B-8415-CE46CCD2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322423E-6896-437D-9245-451BA3BC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FDAA836-B054-4F07-A7E8-FD2F9177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F73AFDA-6990-45AA-8B9F-E123408A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D856DA4-78F9-4EF4-B0A0-BAAB5D31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94C132F-BA17-4CA3-B753-184C5250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C18ABEF-3F9F-449D-8D12-F6D28066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F6664D3-D2D1-4EAF-835C-CB839AB6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DCFCAFD-6DFC-465E-80AF-E78A45DF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1149E2D-7AF8-49F3-8C18-5205A6E2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3677BB7-59FC-4AD6-83CD-7FE90DF6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EA18116-7FDF-45D0-A7EB-0D4CA736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990486B-E24B-4E14-911A-9F4ECFF6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EE218C4-FC9A-4323-9121-F0E48725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8950C70-1C28-4660-8C53-66F85D35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997E5D4-C6C2-4F10-9DE0-7464537E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D0DDE6D-400B-4C59-BEFA-1B000AB8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B235E8E-7BAF-4623-9694-ECA5C894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0915FD9-5583-4871-A1A8-79854B8A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B788DDF2-BE01-42C3-B1DB-E395F1EB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9E717A1-606F-4729-94CB-BDDF2DB8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ACFC66D8-5F06-4FCA-862A-A6E26D37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B731CAF-609D-42A1-95AA-3494A5C6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52444B32-2D9B-445A-B733-E5AFCDE9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56EC974-08F8-48F5-A953-F1CCDF21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CE5C82C-13FD-4D1C-85BA-3AF5F1D8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03C8597-9950-4540-83BC-4D325A25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958741A-B618-497A-8034-209CB764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0CC0161-FDF0-453E-A052-B58EF6CA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0D727F4-833C-4B38-B1FF-561CE7D2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4B73244-B649-4FF6-8FC9-A279D4D9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77732280-0A2C-4E54-95EC-E0BFC906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7B54A35-A230-4625-B671-526329F1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420A50E-FB6E-42E1-9D35-1079B59F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20DE0E5-6CEE-4EF5-9945-C3F6AAB8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A284588-0DEA-489A-B7AE-1014032D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0EE8843-6CC2-42E0-835C-54C82D32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C079A8A-DF7D-4649-B545-FB2DD538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551EFA6-1DAF-49B2-9445-D01F3CA8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303E2F4-283D-4AA4-BC06-E04B1D2E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FB56C81-DD83-460B-9B83-8F280195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09348CD-F8D9-4EC1-80AD-C8609985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AAF5E5F-6E44-4463-8BFF-900DCBC6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278F34E-832A-44D8-80CC-317754C2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FC333B8-A1CB-435E-821C-BE754054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62EFCCE-794F-4C63-A1D1-4533D9FC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4911DDF-EA28-4EE8-9746-AA6D8CB3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FC46B31-138A-451B-AED4-18978F08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A19B7C5-A376-4D0B-9F9F-7A16F16D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9A1B1A5-189B-4242-A3FE-5A6997CF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7A2764C-2979-42A2-B847-C8A38084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9F49592-A338-4594-886F-D62F526F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BD91E2A-7772-43ED-899E-B2972359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81471EE-0F6C-4546-AE82-23B188FE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E9A2FA5-3B9B-4751-AB03-88AC7057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40C6DEC-1397-4E9D-AA88-1097626E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128DB39-DE0C-4578-93EB-D42A5DC8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CF8971A-C46E-4AAC-A705-31B997C7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B303AEF-ED76-4D9C-9973-7C28F081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BDEF079-6729-4E4C-BDE7-113C4575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BB7B3D5-AF40-4465-899A-060AF073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C9E9DA0-B41B-4A67-9FF4-2E85FF14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E3D8114-668F-45BF-8CA4-A4B5173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6205CD3-5271-4BE6-8B12-06EA07B1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F614802-4436-4A99-B160-1261DB13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D95329D-63BE-431A-9D27-31DADED3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7408BFC-19A1-4D15-983A-A8C74B02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3A50A7A-FC24-46C4-BA78-5D732983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815654E-E8E9-49F9-AF34-BC5601D6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FAD36F2-F7EB-4055-AE44-6899F190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C94F82C-24A1-4D02-BA6B-E81ECFF5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C03CAE7E-3CFA-4546-8192-E8338CD9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9E1EE70-1D77-4352-B72C-5C85DBD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A1740AC-0AB1-41AA-A055-FF34DC99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EFBADDA-FB9B-4B9B-9A73-4373EF4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B7E9F8F5-CFD0-47C5-AAFB-22B04E7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803FE11-4A5F-4245-8D3E-8B2D6B71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37D7B68A-15D7-4A9E-81B4-A648FF95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D276C4B-ED66-4CC8-B8FB-2F572E18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E23D8D5-AA0E-446F-8232-78FAE6B9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AE869D8-62F0-4789-A640-F921C361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0590005-A683-4AE2-8290-65D0FFCE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F4ED2BE-92CC-4749-8E3F-034A7AF3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41373EB7-2C1E-4C09-8671-CA18A9C8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D12E337-2196-4E7E-B58B-44260016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AD701D79-8789-41AD-B5B3-9FD90035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C0A54A2-2612-4929-B68D-8D38F263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70E0F44E-82C2-44C0-87E4-594D982F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65885EA-C10D-4DB6-A0A7-FDDA5A51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8783070-484B-4E9E-801E-6F304DF7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1BB2215-6E70-4079-BCEE-8A85E675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3A951D9-8B82-4222-AC42-C2A9501B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F9162D3-5133-4971-BAEA-53E4025B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3202D397-90D8-4800-A3FD-6B5CC983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98F1470-4C0F-44C8-9BCE-158B108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0367553-B918-4084-823B-14C56083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2C12BCE-E015-4CC0-A56A-41531352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D22E3CF-4DDE-44F2-9846-7B525914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8E02045-0C59-446E-AA3D-0D402E91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0C7B8B6-4278-44E2-A259-698904A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C787A96-16AB-4073-B7B6-B8D72D33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E60B5CE-6668-4612-BD3A-30431725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B25C4C8-E326-48B7-9B0E-BA19B455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1E8193C-241A-4661-BEC6-01CDA1C6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A82DC38-941A-4D51-9308-3F88C15A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E577C1B-A402-4115-B6AF-C96292FA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3B200C7-3445-49D0-AD24-A9B56CF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D01653F-907C-4B40-9510-FB783E2F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9A81DE2-4F15-4163-9ABA-58029E73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557D8DF-ADC4-4DE1-A49B-D875E8E0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D3C1CEB-037F-472F-8ACE-06311669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BDD22D7-69AF-4FBE-AF5D-7EC86EA9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2436DC22-F328-4AAF-9D5D-12FE7C56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C368906-F02E-4223-A7CD-87A46458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9900D6E2-03C0-42E8-A352-06E626EE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E189CBE-BB89-4846-9694-38C70394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8F51C5E7-5445-474D-AA32-307F1C73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01ADA92-6A3E-4F31-9E7A-0C97E09F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3BC45E54-3354-4516-9AEC-835C4DB9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3E05FCC-B989-40EA-BDF1-42CBEBF6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8040B393-49EE-4D83-912E-ADD56A33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A2B42D2-48C9-4D1A-B6CA-A635612D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A16AF0B-FC2F-4CD4-B46F-D99E75D5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B10675A-8AEC-46CB-8D86-9159F775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581E325-02AE-4DDF-9369-27ACA5F9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513DD27-7E87-4D1F-9AD1-14E774F0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48B11D68-6084-41AA-ABEA-0771BCEB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9EFB36A-870E-44FD-8AC3-25756AF3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A1073B3-79C5-433E-8812-91D9A929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3D1B405-ABFF-4299-AE2D-9B556C1B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F4A8BE5-10AB-4893-AF92-4D9E6CFF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A6BBBE9-9D30-426B-B787-1E255CD9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234FCB7-EA07-44E3-B6F6-4C98BA20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914D2B5-45BB-4E50-BD36-54F74757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C301BFA-4AFA-42E9-BC00-6DF7D149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51DEE39-BEA5-479F-8B65-290BAFEC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19D7A01-4C87-4CD8-87A6-16D3C883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F684-51BA-403D-BE11-AFA92640B801}">
  <dimension ref="A1:V55"/>
  <sheetViews>
    <sheetView showGridLines="0" tabSelected="1" workbookViewId="0">
      <selection activeCell="H31" sqref="H31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22" s="1" customFormat="1" x14ac:dyDescent="0.25">
      <c r="M3" s="2"/>
    </row>
    <row r="4" spans="1:22" ht="15" customHeight="1" x14ac:dyDescent="0.25">
      <c r="A4" s="94" t="s">
        <v>1</v>
      </c>
      <c r="B4" s="97">
        <v>2022</v>
      </c>
      <c r="C4" s="98"/>
      <c r="D4" s="98"/>
      <c r="E4" s="98"/>
      <c r="F4" s="99">
        <v>2023</v>
      </c>
      <c r="G4" s="98"/>
      <c r="H4" s="98"/>
      <c r="I4" s="100"/>
      <c r="J4" s="101" t="s">
        <v>2</v>
      </c>
      <c r="K4" s="102"/>
      <c r="L4" s="102"/>
      <c r="M4" s="103"/>
    </row>
    <row r="5" spans="1:22" ht="15" customHeight="1" x14ac:dyDescent="0.25">
      <c r="A5" s="95"/>
      <c r="B5" s="101" t="s">
        <v>3</v>
      </c>
      <c r="C5" s="103"/>
      <c r="D5" s="104" t="s">
        <v>4</v>
      </c>
      <c r="E5" s="105"/>
      <c r="F5" s="104" t="s">
        <v>5</v>
      </c>
      <c r="G5" s="105"/>
      <c r="H5" s="104" t="s">
        <v>6</v>
      </c>
      <c r="I5" s="105"/>
      <c r="J5" s="87" t="s">
        <v>7</v>
      </c>
      <c r="K5" s="88"/>
      <c r="L5" s="87" t="s">
        <v>8</v>
      </c>
      <c r="M5" s="88"/>
    </row>
    <row r="6" spans="1:22" ht="15" customHeight="1" x14ac:dyDescent="0.25">
      <c r="A6" s="95"/>
      <c r="B6" s="89" t="s">
        <v>9</v>
      </c>
      <c r="C6" s="82" t="s">
        <v>10</v>
      </c>
      <c r="D6" s="82" t="s">
        <v>9</v>
      </c>
      <c r="E6" s="82" t="s">
        <v>10</v>
      </c>
      <c r="F6" s="82" t="s">
        <v>9</v>
      </c>
      <c r="G6" s="82" t="s">
        <v>10</v>
      </c>
      <c r="H6" s="82" t="s">
        <v>9</v>
      </c>
      <c r="I6" s="82" t="s">
        <v>10</v>
      </c>
      <c r="J6" s="82" t="s">
        <v>9</v>
      </c>
      <c r="K6" s="82" t="s">
        <v>10</v>
      </c>
      <c r="L6" s="82" t="s">
        <v>9</v>
      </c>
      <c r="M6" s="82" t="s">
        <v>10</v>
      </c>
    </row>
    <row r="7" spans="1:22" ht="37.5" customHeight="1" x14ac:dyDescent="0.25">
      <c r="A7" s="96"/>
      <c r="B7" s="90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22" s="12" customFormat="1" x14ac:dyDescent="0.25">
      <c r="A8" s="4" t="s">
        <v>11</v>
      </c>
      <c r="B8" s="5">
        <v>16340.8</v>
      </c>
      <c r="C8" s="6">
        <v>12718.65</v>
      </c>
      <c r="D8" s="5">
        <v>31856.718000000001</v>
      </c>
      <c r="E8" s="6">
        <v>34665.396000000001</v>
      </c>
      <c r="F8" s="7">
        <v>19860.612000000001</v>
      </c>
      <c r="G8" s="8">
        <v>1451.01</v>
      </c>
      <c r="H8" s="7">
        <v>28759.834999999999</v>
      </c>
      <c r="I8" s="8">
        <v>39521.387999999999</v>
      </c>
      <c r="J8" s="7">
        <f t="shared" ref="J8:K23" si="0">+((H8*100/F8)-100)</f>
        <v>44.808402681649483</v>
      </c>
      <c r="K8" s="9">
        <f t="shared" si="0"/>
        <v>2623.7157566109122</v>
      </c>
      <c r="L8" s="7">
        <f t="shared" ref="L8:M13" si="1">+((H8*100/B8)-100)</f>
        <v>76.000165230588465</v>
      </c>
      <c r="M8" s="10">
        <f t="shared" si="1"/>
        <v>210.73571487539948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12</v>
      </c>
      <c r="B9" s="14">
        <v>2909.4700000000003</v>
      </c>
      <c r="C9" s="15">
        <v>29.28</v>
      </c>
      <c r="D9" s="14">
        <v>879.19500000000005</v>
      </c>
      <c r="E9" s="15">
        <v>0</v>
      </c>
      <c r="F9" s="16">
        <v>322.20000000000005</v>
      </c>
      <c r="G9" s="17">
        <v>27.14</v>
      </c>
      <c r="H9" s="16">
        <v>674.54499999999996</v>
      </c>
      <c r="I9" s="18">
        <v>0</v>
      </c>
      <c r="J9" s="19">
        <f>+((H9*100/F9)-100)</f>
        <v>109.35599006828053</v>
      </c>
      <c r="K9" s="20" t="s">
        <v>13</v>
      </c>
      <c r="L9" s="19">
        <f>+((H9*100/B9)-100)</f>
        <v>-76.815536850354192</v>
      </c>
      <c r="M9" s="21" t="s">
        <v>13</v>
      </c>
      <c r="N9" s="22"/>
      <c r="O9" s="22"/>
      <c r="P9" s="23"/>
      <c r="Q9" s="23"/>
      <c r="R9" s="23"/>
      <c r="S9" s="24"/>
    </row>
    <row r="10" spans="1:22" x14ac:dyDescent="0.25">
      <c r="A10" s="25" t="s">
        <v>14</v>
      </c>
      <c r="B10" s="26">
        <v>5239.5329999999994</v>
      </c>
      <c r="C10" s="27">
        <v>2640.46</v>
      </c>
      <c r="D10" s="26">
        <v>3242.4749999999999</v>
      </c>
      <c r="E10" s="27">
        <v>2070.2069999999999</v>
      </c>
      <c r="F10" s="28">
        <v>3630.8029999999999</v>
      </c>
      <c r="G10" s="17">
        <v>54.02</v>
      </c>
      <c r="H10" s="28">
        <v>6534.9140000000007</v>
      </c>
      <c r="I10" s="29">
        <v>24208.48</v>
      </c>
      <c r="J10" s="19">
        <f>+((H10*100/F10)-100)</f>
        <v>79.98536411917695</v>
      </c>
      <c r="K10" s="20">
        <f t="shared" si="0"/>
        <v>44713.920770085148</v>
      </c>
      <c r="L10" s="19">
        <f t="shared" si="1"/>
        <v>24.723214836131405</v>
      </c>
      <c r="M10" s="21">
        <f t="shared" si="1"/>
        <v>816.82812843216709</v>
      </c>
      <c r="N10" s="11"/>
      <c r="O10" s="11"/>
      <c r="P10" s="30"/>
      <c r="Q10" s="30"/>
    </row>
    <row r="11" spans="1:22" x14ac:dyDescent="0.25">
      <c r="A11" s="31" t="s">
        <v>15</v>
      </c>
      <c r="B11" s="26">
        <v>3240.9760000000001</v>
      </c>
      <c r="C11" s="27">
        <v>3098.29</v>
      </c>
      <c r="D11" s="26">
        <v>17718.281000000003</v>
      </c>
      <c r="E11" s="27">
        <v>30958.473999999998</v>
      </c>
      <c r="F11" s="28">
        <v>10807.47</v>
      </c>
      <c r="G11" s="17">
        <v>1206.67</v>
      </c>
      <c r="H11" s="28">
        <v>15018.527</v>
      </c>
      <c r="I11" s="29">
        <v>14263.434999999999</v>
      </c>
      <c r="J11" s="32">
        <f t="shared" si="0"/>
        <v>38.964318198431272</v>
      </c>
      <c r="K11" s="33">
        <f t="shared" si="0"/>
        <v>1082.0493589796713</v>
      </c>
      <c r="L11" s="34">
        <f t="shared" si="1"/>
        <v>363.39519329979606</v>
      </c>
      <c r="M11" s="35">
        <f t="shared" si="1"/>
        <v>360.36474958767576</v>
      </c>
      <c r="O11" s="3"/>
      <c r="P11" s="30"/>
      <c r="Q11" s="30"/>
    </row>
    <row r="12" spans="1:22" x14ac:dyDescent="0.25">
      <c r="A12" s="31" t="s">
        <v>16</v>
      </c>
      <c r="B12" s="26">
        <v>1146.4090000000001</v>
      </c>
      <c r="C12" s="27">
        <v>26.08</v>
      </c>
      <c r="D12" s="26">
        <v>4377.7269999999999</v>
      </c>
      <c r="E12" s="27">
        <v>872.09900000000005</v>
      </c>
      <c r="F12" s="28">
        <v>2539.326</v>
      </c>
      <c r="G12" s="17">
        <v>0</v>
      </c>
      <c r="H12" s="28">
        <v>3274.576</v>
      </c>
      <c r="I12" s="29">
        <v>226.12299999999999</v>
      </c>
      <c r="J12" s="32">
        <f t="shared" si="0"/>
        <v>28.954533604586402</v>
      </c>
      <c r="K12" s="33" t="s">
        <v>13</v>
      </c>
      <c r="L12" s="34">
        <f t="shared" si="1"/>
        <v>185.63767381449372</v>
      </c>
      <c r="M12" s="35">
        <f t="shared" si="1"/>
        <v>767.03604294478532</v>
      </c>
      <c r="N12" s="11"/>
      <c r="O12" s="11"/>
      <c r="P12" s="30"/>
      <c r="Q12" s="30"/>
    </row>
    <row r="13" spans="1:22" x14ac:dyDescent="0.25">
      <c r="A13" s="36" t="s">
        <v>17</v>
      </c>
      <c r="B13" s="26">
        <v>3804.4119999999998</v>
      </c>
      <c r="C13" s="27">
        <v>6924.54</v>
      </c>
      <c r="D13" s="26">
        <v>5639.0399999999991</v>
      </c>
      <c r="E13" s="27">
        <v>764.61599999999999</v>
      </c>
      <c r="F13" s="28">
        <v>2560.8130000000001</v>
      </c>
      <c r="G13" s="17">
        <v>163.18</v>
      </c>
      <c r="H13" s="28">
        <v>3257.2729999999997</v>
      </c>
      <c r="I13" s="29">
        <v>823.35</v>
      </c>
      <c r="J13" s="15">
        <f t="shared" si="0"/>
        <v>27.196831631204617</v>
      </c>
      <c r="K13" s="37">
        <f t="shared" si="0"/>
        <v>404.5655104792254</v>
      </c>
      <c r="L13" s="15">
        <f t="shared" si="1"/>
        <v>-14.381696829891183</v>
      </c>
      <c r="M13" s="38">
        <f t="shared" si="1"/>
        <v>-88.109679487734923</v>
      </c>
      <c r="N13" s="11"/>
    </row>
    <row r="14" spans="1:22" s="12" customFormat="1" x14ac:dyDescent="0.25">
      <c r="A14" s="39" t="s">
        <v>18</v>
      </c>
      <c r="B14" s="40">
        <v>0</v>
      </c>
      <c r="C14" s="41">
        <v>0</v>
      </c>
      <c r="D14" s="40">
        <v>3.4870000000000001</v>
      </c>
      <c r="E14" s="41">
        <v>0</v>
      </c>
      <c r="F14" s="40">
        <v>22.216999999999999</v>
      </c>
      <c r="G14" s="41">
        <v>0</v>
      </c>
      <c r="H14" s="42">
        <v>1.38</v>
      </c>
      <c r="I14" s="18">
        <v>0</v>
      </c>
      <c r="J14" s="43">
        <f t="shared" si="0"/>
        <v>-93.788540306972138</v>
      </c>
      <c r="K14" s="44" t="s">
        <v>13</v>
      </c>
      <c r="L14" s="43" t="s">
        <v>13</v>
      </c>
      <c r="M14" s="45" t="s">
        <v>13</v>
      </c>
      <c r="N14" s="46"/>
      <c r="O14" s="46"/>
      <c r="P14" s="46"/>
      <c r="Q14" s="46"/>
      <c r="R14" s="46"/>
      <c r="S14" s="46"/>
    </row>
    <row r="15" spans="1:22" x14ac:dyDescent="0.25">
      <c r="A15" s="25" t="s">
        <v>14</v>
      </c>
      <c r="B15" s="47">
        <v>0</v>
      </c>
      <c r="C15" s="48">
        <v>0</v>
      </c>
      <c r="D15" s="47">
        <v>0</v>
      </c>
      <c r="E15" s="49">
        <v>0</v>
      </c>
      <c r="F15" s="47">
        <v>0</v>
      </c>
      <c r="G15" s="48">
        <v>0</v>
      </c>
      <c r="H15" s="50">
        <v>0</v>
      </c>
      <c r="I15" s="18">
        <v>0</v>
      </c>
      <c r="J15" s="19" t="s">
        <v>13</v>
      </c>
      <c r="K15" s="20" t="s">
        <v>13</v>
      </c>
      <c r="L15" s="51" t="s">
        <v>13</v>
      </c>
      <c r="M15" s="21" t="s">
        <v>13</v>
      </c>
      <c r="O15" s="3"/>
      <c r="P15" s="30"/>
      <c r="Q15" s="30"/>
    </row>
    <row r="16" spans="1:22" x14ac:dyDescent="0.25">
      <c r="A16" s="36" t="s">
        <v>15</v>
      </c>
      <c r="B16" s="52">
        <v>0</v>
      </c>
      <c r="C16" s="53">
        <v>0</v>
      </c>
      <c r="D16" s="52">
        <v>3.4870000000000001</v>
      </c>
      <c r="E16" s="54">
        <v>0</v>
      </c>
      <c r="F16" s="52">
        <v>22.216999999999999</v>
      </c>
      <c r="G16" s="53">
        <v>0</v>
      </c>
      <c r="H16" s="55">
        <v>1.38</v>
      </c>
      <c r="I16" s="56">
        <v>0</v>
      </c>
      <c r="J16" s="15">
        <f t="shared" si="0"/>
        <v>-93.788540306972138</v>
      </c>
      <c r="K16" s="37" t="s">
        <v>13</v>
      </c>
      <c r="L16" s="15" t="s">
        <v>13</v>
      </c>
      <c r="M16" s="38" t="s">
        <v>13</v>
      </c>
      <c r="O16" s="3"/>
      <c r="P16" s="30"/>
      <c r="Q16" s="30"/>
    </row>
    <row r="17" spans="1:19" s="12" customFormat="1" x14ac:dyDescent="0.25">
      <c r="A17" s="39" t="s">
        <v>19</v>
      </c>
      <c r="B17" s="5">
        <v>2077.5129999999999</v>
      </c>
      <c r="C17" s="6">
        <v>5138.9290000000001</v>
      </c>
      <c r="D17" s="5">
        <v>868.03399999999988</v>
      </c>
      <c r="E17" s="6">
        <v>1206.8130000000001</v>
      </c>
      <c r="F17" s="5">
        <v>626.65200000000004</v>
      </c>
      <c r="G17" s="57">
        <v>3356.79</v>
      </c>
      <c r="H17" s="7">
        <v>1669.384</v>
      </c>
      <c r="I17" s="18">
        <v>1880.24</v>
      </c>
      <c r="J17" s="43">
        <f t="shared" si="0"/>
        <v>166.39729866018138</v>
      </c>
      <c r="K17" s="44">
        <f t="shared" si="0"/>
        <v>-43.986963736188443</v>
      </c>
      <c r="L17" s="43">
        <f t="shared" ref="L17:M27" si="2">+((H17*100/B17)-100)</f>
        <v>-19.645075626482239</v>
      </c>
      <c r="M17" s="45">
        <f t="shared" si="2"/>
        <v>-63.411831531433883</v>
      </c>
      <c r="N17" s="46"/>
      <c r="O17" s="46"/>
      <c r="P17" s="46"/>
      <c r="Q17" s="46"/>
      <c r="R17" s="46"/>
      <c r="S17" s="46"/>
    </row>
    <row r="18" spans="1:19" x14ac:dyDescent="0.25">
      <c r="A18" s="25" t="s">
        <v>14</v>
      </c>
      <c r="B18" s="14">
        <v>209.54900000000001</v>
      </c>
      <c r="C18" s="15">
        <v>0</v>
      </c>
      <c r="D18" s="14">
        <v>361.56700000000001</v>
      </c>
      <c r="E18" s="15">
        <v>0</v>
      </c>
      <c r="F18" s="14">
        <v>62.414000000000001</v>
      </c>
      <c r="G18" s="58">
        <v>0</v>
      </c>
      <c r="H18" s="16">
        <v>157.54</v>
      </c>
      <c r="I18" s="18">
        <v>0</v>
      </c>
      <c r="J18" s="19">
        <f t="shared" si="0"/>
        <v>152.41131797353157</v>
      </c>
      <c r="K18" s="20" t="s">
        <v>13</v>
      </c>
      <c r="L18" s="19">
        <f t="shared" si="2"/>
        <v>-24.819493292738215</v>
      </c>
      <c r="M18" s="21" t="s">
        <v>13</v>
      </c>
      <c r="O18" s="3"/>
      <c r="P18" s="30"/>
      <c r="Q18" s="30"/>
    </row>
    <row r="19" spans="1:19" x14ac:dyDescent="0.25">
      <c r="A19" s="31" t="s">
        <v>15</v>
      </c>
      <c r="B19" s="26">
        <v>369.89600000000002</v>
      </c>
      <c r="C19" s="59">
        <v>1788.2190000000001</v>
      </c>
      <c r="D19" s="26">
        <v>273.56099999999998</v>
      </c>
      <c r="E19" s="27">
        <v>1206.8130000000001</v>
      </c>
      <c r="F19" s="26">
        <v>334.25799999999998</v>
      </c>
      <c r="G19" s="59">
        <v>0</v>
      </c>
      <c r="H19" s="28">
        <v>725.81600000000003</v>
      </c>
      <c r="I19" s="29">
        <v>25.56</v>
      </c>
      <c r="J19" s="32">
        <f t="shared" si="0"/>
        <v>117.14244685243139</v>
      </c>
      <c r="K19" s="33" t="s">
        <v>13</v>
      </c>
      <c r="L19" s="34">
        <f t="shared" si="2"/>
        <v>96.221640677379582</v>
      </c>
      <c r="M19" s="35">
        <f t="shared" si="2"/>
        <v>-98.570644870678592</v>
      </c>
      <c r="O19" s="3"/>
      <c r="P19" s="30"/>
      <c r="Q19" s="30"/>
    </row>
    <row r="20" spans="1:19" x14ac:dyDescent="0.25">
      <c r="A20" s="36" t="s">
        <v>20</v>
      </c>
      <c r="B20" s="52">
        <v>1498.068</v>
      </c>
      <c r="C20" s="54">
        <v>3350.71</v>
      </c>
      <c r="D20" s="26">
        <v>232.90600000000001</v>
      </c>
      <c r="E20" s="27">
        <v>0</v>
      </c>
      <c r="F20" s="26">
        <v>229.98</v>
      </c>
      <c r="G20" s="59">
        <v>3356.79</v>
      </c>
      <c r="H20" s="28">
        <v>786.02800000000002</v>
      </c>
      <c r="I20" s="60">
        <v>1854.68</v>
      </c>
      <c r="J20" s="61">
        <f t="shared" si="0"/>
        <v>241.78102443690756</v>
      </c>
      <c r="K20" s="62">
        <f t="shared" si="0"/>
        <v>-44.748405470702664</v>
      </c>
      <c r="L20" s="63">
        <f t="shared" si="2"/>
        <v>-47.530552685191857</v>
      </c>
      <c r="M20" s="64">
        <f t="shared" si="2"/>
        <v>-44.648149198229632</v>
      </c>
      <c r="O20" s="3"/>
      <c r="P20" s="30"/>
      <c r="Q20" s="30"/>
    </row>
    <row r="21" spans="1:19" x14ac:dyDescent="0.25">
      <c r="A21" s="65" t="s">
        <v>21</v>
      </c>
      <c r="B21" s="14">
        <v>157.75200000000001</v>
      </c>
      <c r="C21" s="15">
        <v>53.02</v>
      </c>
      <c r="D21" s="47">
        <v>0</v>
      </c>
      <c r="E21" s="49">
        <v>0</v>
      </c>
      <c r="F21" s="47">
        <v>688.7</v>
      </c>
      <c r="G21" s="48">
        <v>0</v>
      </c>
      <c r="H21" s="50">
        <v>12.54</v>
      </c>
      <c r="I21" s="18">
        <v>0</v>
      </c>
      <c r="J21" s="66">
        <f t="shared" si="0"/>
        <v>-98.179178161754024</v>
      </c>
      <c r="K21" s="20" t="s">
        <v>13</v>
      </c>
      <c r="L21" s="67">
        <f t="shared" si="2"/>
        <v>-92.050813935797962</v>
      </c>
      <c r="M21" s="21" t="s">
        <v>13</v>
      </c>
      <c r="O21" s="3"/>
      <c r="P21" s="30"/>
      <c r="Q21" s="30"/>
    </row>
    <row r="22" spans="1:19" x14ac:dyDescent="0.25">
      <c r="A22" s="31" t="s">
        <v>22</v>
      </c>
      <c r="B22" s="26">
        <v>86.86</v>
      </c>
      <c r="C22" s="59">
        <v>0</v>
      </c>
      <c r="D22" s="26">
        <v>0</v>
      </c>
      <c r="E22" s="27">
        <v>192.48</v>
      </c>
      <c r="F22" s="26">
        <v>60</v>
      </c>
      <c r="G22" s="59">
        <v>26.06</v>
      </c>
      <c r="H22" s="28">
        <v>9</v>
      </c>
      <c r="I22" s="29">
        <v>193</v>
      </c>
      <c r="J22" s="68">
        <f>+((H22*100/F22)-100)</f>
        <v>-85</v>
      </c>
      <c r="K22" s="33">
        <f t="shared" si="0"/>
        <v>640.59861857252497</v>
      </c>
      <c r="L22" s="69">
        <f t="shared" si="2"/>
        <v>-89.63849873359429</v>
      </c>
      <c r="M22" s="35" t="s">
        <v>13</v>
      </c>
      <c r="O22" s="3"/>
      <c r="P22" s="30"/>
      <c r="Q22" s="30"/>
    </row>
    <row r="23" spans="1:19" x14ac:dyDescent="0.25">
      <c r="A23" s="31" t="s">
        <v>23</v>
      </c>
      <c r="B23" s="26">
        <v>788.74799999999993</v>
      </c>
      <c r="C23" s="59">
        <v>720.9</v>
      </c>
      <c r="D23" s="26">
        <v>200</v>
      </c>
      <c r="E23" s="27">
        <v>31.6</v>
      </c>
      <c r="F23" s="26">
        <v>89.206000000000003</v>
      </c>
      <c r="G23" s="59">
        <v>25.32</v>
      </c>
      <c r="H23" s="28">
        <v>259.584</v>
      </c>
      <c r="I23" s="29">
        <v>120.592</v>
      </c>
      <c r="J23" s="68">
        <f t="shared" si="0"/>
        <v>190.99387933547069</v>
      </c>
      <c r="K23" s="33">
        <f t="shared" si="0"/>
        <v>376.27172195892575</v>
      </c>
      <c r="L23" s="69">
        <f t="shared" si="2"/>
        <v>-67.089108308357027</v>
      </c>
      <c r="M23" s="35">
        <f t="shared" si="2"/>
        <v>-83.272021084755167</v>
      </c>
      <c r="O23" s="3"/>
      <c r="P23" s="30"/>
      <c r="Q23" s="30"/>
    </row>
    <row r="24" spans="1:19" x14ac:dyDescent="0.25">
      <c r="A24" s="31" t="s">
        <v>24</v>
      </c>
      <c r="B24" s="26">
        <v>106.88</v>
      </c>
      <c r="C24" s="59">
        <v>145.66</v>
      </c>
      <c r="D24" s="26">
        <v>0</v>
      </c>
      <c r="E24" s="27">
        <v>648.34</v>
      </c>
      <c r="F24" s="26">
        <v>0</v>
      </c>
      <c r="G24" s="59">
        <v>316.64</v>
      </c>
      <c r="H24" s="28">
        <v>0.7</v>
      </c>
      <c r="I24" s="29">
        <v>490.52</v>
      </c>
      <c r="J24" s="68" t="s">
        <v>13</v>
      </c>
      <c r="K24" s="33">
        <f t="shared" ref="K24" si="3">+((I24*100/G24)-100)</f>
        <v>54.914098029307752</v>
      </c>
      <c r="L24" s="69">
        <f t="shared" si="2"/>
        <v>-99.345059880239518</v>
      </c>
      <c r="M24" s="35">
        <f t="shared" si="2"/>
        <v>236.75683097624608</v>
      </c>
      <c r="O24" s="3"/>
      <c r="P24" s="30"/>
      <c r="Q24" s="30"/>
    </row>
    <row r="25" spans="1:19" x14ac:dyDescent="0.25">
      <c r="A25" s="31" t="s">
        <v>25</v>
      </c>
      <c r="B25" s="26">
        <v>584.22400000000005</v>
      </c>
      <c r="C25" s="59">
        <v>253.88</v>
      </c>
      <c r="D25" s="26">
        <v>1142.4659999999999</v>
      </c>
      <c r="E25" s="27">
        <v>0</v>
      </c>
      <c r="F25" s="26">
        <v>9.9</v>
      </c>
      <c r="G25" s="59">
        <v>0</v>
      </c>
      <c r="H25" s="28">
        <v>0</v>
      </c>
      <c r="I25" s="29">
        <v>0</v>
      </c>
      <c r="J25" s="69" t="s">
        <v>13</v>
      </c>
      <c r="K25" s="33" t="s">
        <v>13</v>
      </c>
      <c r="L25" s="69" t="s">
        <v>13</v>
      </c>
      <c r="M25" s="35" t="s">
        <v>13</v>
      </c>
      <c r="O25" s="3"/>
      <c r="P25" s="30"/>
      <c r="Q25" s="30"/>
    </row>
    <row r="26" spans="1:19" x14ac:dyDescent="0.25">
      <c r="A26" s="31" t="s">
        <v>26</v>
      </c>
      <c r="B26" s="26">
        <v>167.82</v>
      </c>
      <c r="C26" s="59">
        <v>224.06200000000001</v>
      </c>
      <c r="D26" s="26">
        <v>147.548</v>
      </c>
      <c r="E26" s="27">
        <v>0</v>
      </c>
      <c r="F26" s="26">
        <v>105.714</v>
      </c>
      <c r="G26" s="59">
        <v>0</v>
      </c>
      <c r="H26" s="28">
        <v>64.091999999999999</v>
      </c>
      <c r="I26" s="29">
        <v>0</v>
      </c>
      <c r="J26" s="69">
        <f t="shared" ref="J26:K27" si="4">+((H26*100/F26)-100)</f>
        <v>-39.372268573698847</v>
      </c>
      <c r="K26" s="33" t="s">
        <v>13</v>
      </c>
      <c r="L26" s="69">
        <f t="shared" si="2"/>
        <v>-61.809081158383982</v>
      </c>
      <c r="M26" s="35" t="s">
        <v>13</v>
      </c>
      <c r="O26" s="3"/>
      <c r="P26" s="30"/>
      <c r="Q26" s="30"/>
    </row>
    <row r="27" spans="1:19" x14ac:dyDescent="0.25">
      <c r="A27" s="31" t="s">
        <v>27</v>
      </c>
      <c r="B27" s="26">
        <v>5756.192</v>
      </c>
      <c r="C27" s="27">
        <v>5920.07</v>
      </c>
      <c r="D27" s="26">
        <v>3907.7219999999998</v>
      </c>
      <c r="E27" s="27">
        <v>1655.519</v>
      </c>
      <c r="F27" s="26">
        <v>2545.0339999999997</v>
      </c>
      <c r="G27" s="59">
        <v>51.58</v>
      </c>
      <c r="H27" s="28">
        <v>6480.5199999999995</v>
      </c>
      <c r="I27" s="29">
        <v>1055.6030000000001</v>
      </c>
      <c r="J27" s="69">
        <f t="shared" si="4"/>
        <v>154.63392630511029</v>
      </c>
      <c r="K27" s="33">
        <f t="shared" si="4"/>
        <v>1946.5354788677782</v>
      </c>
      <c r="L27" s="69">
        <f t="shared" si="2"/>
        <v>12.583457952757655</v>
      </c>
      <c r="M27" s="35">
        <f t="shared" si="2"/>
        <v>-82.169079081835179</v>
      </c>
      <c r="O27" s="3"/>
      <c r="P27" s="30"/>
      <c r="Q27" s="30"/>
    </row>
    <row r="28" spans="1:19" s="1" customFormat="1" x14ac:dyDescent="0.25">
      <c r="A28" s="70" t="s">
        <v>28</v>
      </c>
      <c r="B28" s="71">
        <v>26066.79</v>
      </c>
      <c r="C28" s="72">
        <v>25175.170999999998</v>
      </c>
      <c r="D28" s="73">
        <v>38125.974999999999</v>
      </c>
      <c r="E28" s="74">
        <v>38400.148000000001</v>
      </c>
      <c r="F28" s="75">
        <v>24008.084999999999</v>
      </c>
      <c r="G28" s="75">
        <v>5446.56</v>
      </c>
      <c r="H28" s="75">
        <v>37257.035000000003</v>
      </c>
      <c r="I28" s="75">
        <v>43261.343000000001</v>
      </c>
      <c r="J28" s="75">
        <f>+((H28*100/F28)-100)</f>
        <v>55.185367762568347</v>
      </c>
      <c r="K28" s="75">
        <f>+((I28*100/G28)-100)</f>
        <v>694.28745850591929</v>
      </c>
      <c r="L28" s="75">
        <f>+((H28*100/B28)-100)</f>
        <v>42.929125527155435</v>
      </c>
      <c r="M28" s="73">
        <f>+((I28*100/C28)-100)</f>
        <v>71.841307453284031</v>
      </c>
    </row>
    <row r="29" spans="1:19" s="1" customFormat="1" x14ac:dyDescent="0.25">
      <c r="A29" s="76" t="s">
        <v>29</v>
      </c>
      <c r="B29" s="77"/>
      <c r="C29" s="77"/>
      <c r="D29" s="77"/>
      <c r="E29" s="77"/>
      <c r="F29" s="77"/>
      <c r="G29" s="77"/>
      <c r="H29" s="77"/>
      <c r="I29" s="77"/>
      <c r="J29" s="76"/>
      <c r="K29" s="76"/>
      <c r="L29" s="76"/>
      <c r="M29" s="76"/>
    </row>
    <row r="30" spans="1:19" s="1" customFormat="1" ht="15" customHeight="1" x14ac:dyDescent="0.25">
      <c r="A30" s="78" t="s">
        <v>30</v>
      </c>
      <c r="B30" s="78"/>
      <c r="C30" s="78"/>
      <c r="D30" s="78"/>
      <c r="E30" s="78"/>
      <c r="F30" s="79"/>
      <c r="G30" s="79"/>
      <c r="H30" s="79"/>
      <c r="I30" s="79"/>
      <c r="K30" s="30"/>
      <c r="L30" s="30"/>
      <c r="M30" s="30"/>
    </row>
    <row r="31" spans="1:19" s="1" customFormat="1" x14ac:dyDescent="0.25">
      <c r="A31" s="78" t="s">
        <v>31</v>
      </c>
      <c r="B31" s="78"/>
      <c r="C31" s="78"/>
      <c r="D31" s="78"/>
      <c r="E31" s="78"/>
      <c r="F31" s="80"/>
      <c r="J31" s="81"/>
      <c r="K31" s="30"/>
      <c r="L31" s="30"/>
      <c r="M31" s="30"/>
    </row>
    <row r="32" spans="1:19" s="1" customFormat="1" ht="15" customHeight="1" x14ac:dyDescent="0.25">
      <c r="A32" s="84" t="s">
        <v>32</v>
      </c>
      <c r="B32" s="85"/>
      <c r="C32" s="85"/>
      <c r="D32" s="85"/>
      <c r="E32" s="85"/>
      <c r="F32" s="85"/>
      <c r="G32" s="85"/>
      <c r="H32" s="85"/>
      <c r="I32" s="85"/>
      <c r="J32" s="86"/>
      <c r="K32" s="81" t="s">
        <v>33</v>
      </c>
      <c r="L32" s="76"/>
      <c r="M32" s="76"/>
    </row>
    <row r="33" spans="2:10" s="1" customFormat="1" x14ac:dyDescent="0.25">
      <c r="B33" s="30"/>
      <c r="C33" s="30"/>
    </row>
    <row r="34" spans="2:10" s="1" customFormat="1" x14ac:dyDescent="0.25">
      <c r="J34" s="81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A2:M2"/>
    <mergeCell ref="A4:A7"/>
    <mergeCell ref="B4:E4"/>
    <mergeCell ref="F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52_2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2023-01-18T11:41:20Z</dcterms:created>
  <dcterms:modified xsi:type="dcterms:W3CDTF">2023-01-18T12:34:14Z</dcterms:modified>
</cp:coreProperties>
</file>