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8_{ADDDAB31-BBE4-4770-95AE-828234384DDA}" xr6:coauthVersionLast="47" xr6:coauthVersionMax="47" xr10:uidLastSave="{00000000-0000-0000-0000-000000000000}"/>
  <bookViews>
    <workbookView xWindow="-120" yWindow="-120" windowWidth="29040" windowHeight="17640" xr2:uid="{494E69FE-2AC7-4DA3-87F7-7F4E3F80EE0D}"/>
  </bookViews>
  <sheets>
    <sheet name="2_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L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L22" i="1"/>
  <c r="J22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L16" i="1"/>
  <c r="K16" i="1"/>
  <c r="J16" i="1"/>
  <c r="L14" i="1"/>
  <c r="K14" i="1"/>
  <c r="J14" i="1"/>
  <c r="M13" i="1"/>
  <c r="L13" i="1"/>
  <c r="K13" i="1"/>
  <c r="J13" i="1"/>
  <c r="L12" i="1"/>
  <c r="J12" i="1"/>
  <c r="M11" i="1"/>
  <c r="L11" i="1"/>
  <c r="K11" i="1"/>
  <c r="J11" i="1"/>
  <c r="M10" i="1"/>
  <c r="L10" i="1"/>
  <c r="K10" i="1"/>
  <c r="J10" i="1"/>
  <c r="M9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<sst xmlns="http://schemas.openxmlformats.org/spreadsheetml/2006/main" count="64" uniqueCount="34">
  <si>
    <t xml:space="preserve">Grūdų  ir aliejinių augalų sėklų  supirkimo kiekių suvestinė ataskaita (2023 m. 2 – 4 sav.) pagal GS-1*, t </t>
  </si>
  <si>
    <t xml:space="preserve">                      Data
Grūdai</t>
  </si>
  <si>
    <t>Pokytis, %</t>
  </si>
  <si>
    <t>4  sav.  (01 24–30)</t>
  </si>
  <si>
    <t>2  sav.  (01 09–15)</t>
  </si>
  <si>
    <t>3  sav.  (01 16–22)</t>
  </si>
  <si>
    <t>4  sav.  (01 23–29)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</si>
  <si>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</si>
  <si>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</si>
  <si>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</si>
  <si>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</si>
  <si>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</si>
  <si>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</si>
  <si>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</si>
  <si>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</si>
  <si>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</si>
  <si>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</si>
  <si>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</si>
  <si>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</si>
  <si>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</si>
  <si>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</si>
  <si>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</si>
  <si>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</si>
  <si>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</si>
  <si>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</si>
  <si>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</si>
  <si>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</si>
  <si>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</si>
  <si>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</si>
  <si>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</si>
  <si>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4 savaitę su  3 savaite</t>
  </si>
  <si>
    <t>*** lyginant 2023 m. 4 savaitę su 2022 m. 4 savaite</t>
  </si>
  <si>
    <t>Pastaba: grūdų bei aliejinių augalų sėklų 2 ir 3 savaičių supirkimo kiekiai patikslinti  2023-02-02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</si>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</sst>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4CFBB79-20C8-43D0-8A32-024E5F67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A3B2B2D-2F16-47D6-91DB-6C38581E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AEB80E5-4D8E-4AA5-84D0-046966D2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746C9BE6-3AE4-40A5-B9DA-59DB7262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0D9AD89-EE79-4FD1-8B2C-D0291EE4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DDDF3B1-F9AD-4DA0-B539-E55890DB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0B80E938-878C-44B1-9F00-2BD2F684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1997A69A-5D2A-45DA-8376-F288CD23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48E7252C-9946-46D8-A98F-EB53487C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FFA136A-77E9-490D-B9EC-C58D51EF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C6749813-2F95-44F6-B4E9-21AA9887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023E662-9FD1-4B81-9898-532BB57E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20024D7-450D-45E0-B115-08CC10E7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02BA943-B1AA-45DB-A481-B14E162B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A2DC48D-81FD-4E9D-A549-46CD247D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FC4E8405-098B-4C78-9094-A51929B0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7E25811-4F24-4CAF-AFDC-C9BF2424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BA3BD8C-1EA7-4617-9317-6C64DAC5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DCC52C4-5F98-4DE9-8CCB-4A9771CA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8F5761D1-D1EA-4A33-BA22-0FB40CB8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5ECC721E-FBD9-4172-8034-07439591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1860AB6B-5A7F-4EE0-AFBD-4DB4A5C4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23E4B4DC-6490-44A3-9006-6ACD75C4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DC7CE8DB-F014-40A7-86E4-B007F61F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44DBF150-ED15-4B2D-A04E-FBF61016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D5BFE078-B98B-4775-9BFC-16151BAB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7E0EF7AC-B92B-4866-8A31-9B6E3D1C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197BD2A3-3EA1-4766-853A-1234C112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362D4F4D-496D-4506-8C6A-D0DC5771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7474E00D-C53C-413D-8D25-C45E17A7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CC5C02BE-6C2D-4E6F-849C-DBAA32A3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89F16A72-3584-41EE-B824-DD5531D6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496F725A-F10D-4131-8DE2-7F5C8E2F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6391A27A-58F4-4A4A-A4C5-30ACB6ED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C857C07B-BF6A-48BB-8A8B-DE095E0F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E9BD33B6-9E08-477C-B6DF-4ED5B4E1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FB39E0EE-EC0B-42C3-926E-809CB3E7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288285F3-AE53-4EF3-AD71-2356AD902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385BF455-7650-4C9C-A50A-31F692C5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642C9ED-DF23-4446-8BF6-096F89FF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FF6EA9B-F6CF-4758-847F-2FF6A20F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AD9A2086-2DEB-4184-AB3F-CF10E79E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5E72D798-7DBA-41E5-8D08-48DF7EE8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E3596B5-81DC-4A7E-8278-DA97869D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195AC4E9-8929-48AE-B163-2CC6AAA3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72A57ED-17E7-4F12-9953-C11EC776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D6DFECB4-106E-4BCA-88C0-B6E1AD63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9A1EAE5-9439-4D3E-B142-6376CA99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63A45DF1-055B-45B6-93EB-6B99EC8A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8C5B63B-43F3-474C-9171-6B26513E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4B1356B-F9E8-45AF-B9CC-8B29DDDF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391D3D60-34E1-4D0C-A2F5-9183B27B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BA350EAD-3679-4D0D-B9D9-ACC7112B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D0496A3-951C-4A88-8E3C-5FA3E11E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2974BF8A-BFE8-440D-8479-E5EF00F0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4A7DED10-2A4E-48F0-BC6D-65332BB6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D9880D9-8E4F-4D20-A61E-F1C18C6F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7DF64291-BD37-4656-BEC7-12733ECD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7AD851DE-BDFE-4ABB-9A28-E7B3C649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8DFE108B-C67D-42FF-B25A-CCC9DCDC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C39A909-F13E-4117-9EDE-6A9A5161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73DD6F06-015A-41FE-99BC-F245447A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A37FCB76-CC01-4B6A-BE87-0F083A66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A0FE4B11-1E96-41EC-964A-D7BB4B03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6D625935-5816-4C50-A72B-6044402A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0EA13C8D-4622-4B56-B768-02F81743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C2E65ABA-9903-4584-B6FE-7DAC534A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6AEBC95-B4D0-4CAE-88EC-64177073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499BCBE-15B5-4505-83BA-303D1C38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1E5CF20A-5AB6-4B4E-A98F-2B691ED2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F7E2407B-5F2C-49A7-9E1C-849DD8EE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5B01488E-D7BB-4B28-830A-C4BEF7F5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A82A1F0F-FCFE-4768-BD8A-A0A6820C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8AC4F8FD-3C56-4105-AB7F-A5047F09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499F84B8-0F71-43CB-BB7E-A44B908B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AAF4E99F-D27F-4859-93DC-F622C818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2AEED76D-1CEC-4D0E-8C2E-240113CB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E355A726-5F00-47B9-B339-BBDA8858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19515B5C-8729-4E7E-B39A-D9F8CE07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2F6299A1-9574-4992-9103-D75B54D0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5F1B3AD-D171-47A4-8B98-B8551252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2782E2A7-6820-4AD6-BED9-6CC7D55B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DEC8E7FC-65EC-4B97-A829-B48144AE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ACBCD63A-ADDC-4EF7-A6EC-18BC864F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090657D2-032E-4F4C-9AAF-FF22C40C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8B9FEC4-C14A-40F2-8EDB-2666E160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2CA862E-4375-4AB8-A5BD-2BAB8C3E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9BB02870-3008-479E-8B84-317EA063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7FDE720A-5420-469C-831E-A7CE22CA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6B5AFD4C-F0A4-4B4E-B59C-4A558344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16E13E60-36EF-4415-A35A-56882576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D70C4DE9-3126-48D2-AB1C-12DD5D389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8042120-07E8-43E3-A3FC-4483967A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AA7EF2C0-DACF-4851-99F8-673ED457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B7663D9E-1B2F-4589-B9EF-03442738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623A095-AB2E-4512-A98D-ED6C449E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1254DE4-D449-4ED7-958D-6F271CE70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1551C64-E301-4D71-B92F-23CD2A62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FEBBD93-F3A9-498F-83EA-B11512E75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C682D37-DC6F-44F1-BBE1-AB32E1DB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5D0E903-EC3D-400F-9194-7C5D530C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F969D57B-F145-4A87-B7B2-B848ECDA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FD0874F7-3F4B-4317-800C-22711CA4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7676679-A719-46B2-9A84-0ACB3C66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A2EE4EC5-D1A4-4BC7-9765-81790E75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D2E6436A-D76C-41BA-92BB-877CCDB7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045688CC-319C-4372-B49B-9641BBD1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D09A6DAE-3387-41DE-AEA8-27E08E72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6DC160FA-1377-4B1D-9D8E-88EF4AC2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B6D2922B-A4C3-4F85-92A2-4263F6D9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E753BC95-CC3F-4B78-AF28-7B7843B9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A7AC6F26-687D-430D-9288-B102FB04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4DA0EEDB-F8BA-4EB7-ABBC-DED9FAA8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2BBF1704-AF6D-4487-A1CA-3D100C2D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155A9DBD-D8C8-4036-8467-9E706C9B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82C777B0-D500-4E8B-8A8F-7EFF3E40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F62784F-882D-4761-AB44-5753A2CE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51880F6B-1CC5-4863-8D11-4CCB0A79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C13559F6-C8CA-42C9-8283-173038B2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9CD63148-884D-4060-AABA-A1D024BD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03083D49-0127-431A-A560-9EDDFF15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1E3F4966-48D7-4C83-942B-F32C5720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E363B8C3-68F9-44A3-A5BB-DA2979FD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A2B85C4D-7736-4599-B14F-6684438D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F48364D8-BF12-42C2-BE39-4183DB34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DFFF0EE0-5762-4232-BA57-CC9A2AA9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5BF1E58A-57FD-4F25-8DAE-EEE93084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DEAD60A4-8178-4F32-A900-414242E8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1ADC24C1-CDD0-4F84-A850-63BBB627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CB97676F-33AF-4813-9309-FF0198D1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1D4427DD-8498-4EDB-8FE1-C8F4822A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604FDBB3-60DE-47C9-AFC8-2D6F3FCD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843456D0-E6FF-45DA-A974-6C52EF69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34F63578-EA38-4170-BA72-31F0A4C4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389463A7-A456-4AB4-8355-E6F68135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40312EB8-404D-4CE9-A995-7989C0B9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68BDA571-4A32-48CE-A5A4-15CB8155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B744CBDF-2248-4C9E-9080-73FFF530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FF10A8D7-ED0D-4154-9D35-E8D4F06F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0EED4898-39E7-4708-9017-92F6977B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F508471D-441B-4757-8E21-5223E4D3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B9132506-0950-42A8-B243-36BB8F5C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C28F19AD-EB1F-4D12-9E1D-34BB24B6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6F59BDEF-ACBE-4DAE-809C-A68E225E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B18B378-3B6E-4EE1-869B-774A486C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B81BB065-8375-4133-BF4E-E08E9D11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9BE15374-9296-4AA3-A01B-AFCC74DE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D63B43E5-8208-4C49-989A-46B6F6CB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FBAE5A6A-A6E5-4F40-A628-1000BC3C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1DB7231C-8493-4E9F-9E00-6F844730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61D43776-D7CB-4B45-8CD7-4C63A0E1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6A4ABC1F-52F3-44DB-BD30-104DA5C0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8A859801-2422-4C7A-8A08-B29723DA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A5D440E2-B9E9-4EE7-B40D-1B99EF06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C3DBFED2-BD24-42B4-A325-47ECE5E2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9A973F70-8353-4769-A909-4F70E1EA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A1F36F18-1703-44C8-8073-05B65140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390658EF-0265-48E3-88B9-19D4FE2A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9EE2295-85E6-41BD-AB60-BB533FBE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F65EE8C3-3B6F-4557-9CE1-562DA471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2B56DB8-82C0-47F8-BC6B-4F0C695E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B3B36BBF-2D82-466C-A899-CF400BF3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F6125D1-6782-4F65-AE86-E464A6AF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DFF19AD-E704-49FC-A24E-2D21BE69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1D02662-19F0-4A60-9817-E5B0346E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A263EE98-EB38-4AF2-AB61-CBEC31C8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73319E87-406B-4791-BFED-047B6D44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455294FB-4096-4E3F-8F69-BE68E31A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8A14F95-6459-4CD5-BFDF-E4377739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D3ABE057-F71E-4BEE-92E9-CBC09140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FDE8FAB-4A17-43A1-AECB-71949571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92F3E874-C73B-46C3-AA00-94F76149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E9CF071-FB94-409B-894D-C1B79A5A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BF57618D-863D-4151-915A-119E6E8E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039DBBB-52C4-466D-85AC-C429A0EA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510FF19-4C7F-4D21-A875-890E46A9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FEEAE612-9026-486C-8250-83F29A93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0FC9496E-37C4-4BF6-B4FA-BED9487E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5AF5C4C-F564-40D8-BC59-BD9D5DC6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0C271290-692F-468D-8823-2CB09D5B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5C085734-AFED-49C5-A71C-75289D0F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BEE34CDF-206B-4823-ACF9-40F668BA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A09660F2-9951-4838-81F3-483AD353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D2753790-E0C1-4A5C-980D-ACC6BB36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A9828217-A45E-447A-BE96-7B4BFC83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D7389271-D0CD-4820-BAC1-3038D58F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683B0F6D-E90C-4FE4-B09D-FAA151B8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207DA82E-5055-4FAA-8CB0-D07F3310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B8A1D4F9-9817-4C3E-992C-E2086196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9BA0C686-258B-4743-9A81-092EFD1D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C3EC7BE-312F-4874-A019-22C094AA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98A16A64-F041-461E-BB4A-C0B6CEB2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A7F76E2B-5363-4480-A0CF-EFC946B5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E0F7939B-623A-4870-90DB-B133A539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0381A527-2057-43F5-9904-DEC3137A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30A8CB73-2F09-4022-A048-B9BF4450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77870336-9594-4011-94B1-5D6BD013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4740E24F-B32A-4FA9-89FB-F3EB9D56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C560A733-E66E-4A9B-A491-1B42CCCE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521DC1F9-C159-400A-B3F5-8C224274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98522D06-6C4C-4E26-8DEA-18051060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6F791EF7-7CAB-494E-A571-26A50CFF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9DFDAD21-1C61-408F-A7F6-7B5D12B2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E70158C5-2792-4684-BA30-F78AB2E5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962F8C46-5F1A-4DBA-951F-D7E67D2E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4705A72C-4187-406B-8D82-8A309BDB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812F5DE-CAC4-4C60-925E-C10C880A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EE946A87-0979-4CCB-BB85-043D70A6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00C284B-5192-432D-870D-7E70DE75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FA8A2ECC-0F61-4F8C-B895-0AE94A5B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01B0B259-C0B6-4A53-84D7-8CC484D4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D4BE30CD-2DB4-42E2-8589-3C29FC4C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EA7A4565-F0EA-4A59-97C7-532DC382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FA3EA835-BA25-4F40-BD75-63774B2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28A7C06-E548-4BB1-A455-CF469963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70A8772-00F6-47F8-8DEE-64B8421F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E9CD228-CD57-484D-B8B4-4C360499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97C7E0B3-7E0B-42A5-A7E1-DEBCCBB6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85E7A67B-EF49-4A30-BF63-FEADAE8B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A08BC567-D092-477C-96F4-2B22E85C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71BBF413-AE59-4D1A-B3AD-19F13D8C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ECBE849D-0EE2-49C1-95D3-43CF4B48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E1EEFE0C-72CE-4087-94B3-DEF10DB3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8A950A21-4E19-43F9-9577-CC25AD42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E82B6835-E8C7-4C09-AB54-EC318A5E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D5136F0B-CF95-47FC-A924-E4D6C36B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D99F92A4-43EB-4CD3-AC66-B0708550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606BDDEC-94AF-43E3-9CE7-17351BE8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8D0BE227-E4A0-4409-B28D-059CFBE2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575FB78-1E58-47F8-A7F9-A9CCCD08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FB4BF40E-4749-4A20-B91C-168CEDE2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3EF9F52F-80E2-4280-9436-ED2B638D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EF86008B-B964-41A8-B315-423609AC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9873F17-12FF-4E42-AD19-9E3F82E6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14B3993-2E59-4CED-A06D-BA09864F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90912D88-F887-405E-BD5D-66672943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995BDC0-EBB8-4F1E-A324-173D0356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786A815E-ED76-476F-8EA8-567C787D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3F31254-ED86-486E-9E4F-952FCA19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F0959716-7E1B-4B77-8E91-C36AA772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CB28B4F9-4330-4FE8-8C67-821B26CE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BF5DE6E4-E76D-4B0B-9488-645FBC35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0C59BEB5-A99F-47EE-8DF8-9E453686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0AA7A47C-797F-4EC1-934F-EA9EE24B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D17D8B33-571C-4640-9ECA-3ABB8CDD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44133390-E47E-45F1-886F-9D78054D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85DF05BB-C8E3-4CBC-B935-ED014752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116E7D33-6014-41F4-9E78-710882F5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29AE9938-81D2-4229-A91D-7E0677FA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E16AED78-B6D9-4E85-ACAE-6A69B082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0B6B9420-9CAD-4744-83B8-82A806FC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3B8DC79C-DEE4-4D51-BC0C-C622603F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D32C06E-A53E-4833-A044-33F5788B4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245AE673-5385-4C4C-AD3D-58018FFD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035318B2-1EF2-4505-978F-90490AB2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8F5FF09-082A-4F2A-B7C0-D66F9FF0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737489E1-1819-496E-9207-21A73F6D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CE62A9F-C0B9-4C09-9798-2A377BF3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3D46A84-D859-4D1B-BE6C-7252FF2A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8EBE2280-A986-4E49-8138-41334D5B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5962B297-8A1E-4198-B02D-CD10171A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682FD5AC-48FB-4C05-AB7E-EB174E5A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0D1305B-E91C-43D2-B979-B56096D3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E196CA91-BB3B-42A3-BF70-68A4CA02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6F73F1D-728A-4698-9F14-42F15958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22D707C3-863B-4A28-8200-42D9F963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38403041-2A50-4999-B9F7-2ACEC9A2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13EC0CF9-AE5C-4E6B-B969-B0F7F8A3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1751CC0A-CB51-4BD2-85F6-D75250D7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8F2E9C82-8111-4AB5-B466-77309DED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7817583F-7D9D-4197-B83E-2C03FFD0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CBBAABBB-4D6A-4F77-8940-B88BFDF0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A4E138B-B216-4131-8559-498D1992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DD2325C9-3639-43D6-A296-E9DA685A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D470180-747D-40D6-B520-6C738701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666090DA-983A-4346-B932-777E116C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EC8BD995-3882-4C5A-9371-F03421D4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6AB88CC8-2C48-4C14-BF38-2C9A942D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F65EBD0-C78C-4371-B7E4-8D78430E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6F09DA5F-21D2-405C-8CF7-8BD2FBD9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2901BD48-9A5D-475A-945E-61FB2C47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DF548EE7-BA3A-4F11-BD46-09BF3C8D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26A14FA3-B813-4EE7-A55A-064CCDCF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E4D29829-136B-44BE-8EF0-44B6E38AC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E16E30E-EA1E-4E7A-9A49-6F2F263F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C891ACF2-3D94-4598-8E58-752A0263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EB8A33A-3416-455E-834F-B0A3CCA5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6E9AE7B-AB42-4B52-BA6E-C750FD65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0E04D80-50BC-4A87-A509-8F1701B5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7F8A56E6-F192-40C0-AB97-3C2FA8F2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5B601719-A93C-4FC4-82E0-F533A85A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8EEF2240-EBC7-4CAA-9E1F-9BA7762C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F7BCC22-8B35-4D3F-9044-F9B84CC9A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A8DE24E1-C3CC-4F62-9925-02F8B405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E29B31BA-E3F1-4BC1-84F7-B8AD40F7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9172D470-B7F0-4D96-94DE-92E2F0AE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716FC768-01A5-425C-83C0-4041E9FE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0A25057-D5BF-431A-8D69-C9C800C4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3BC0F94E-0F5D-4D40-88E2-67570C5F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C411C7BD-4F58-4E0A-9FA0-B85CE0B8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BDA7D655-072D-4DD7-A662-21F4343F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F5A506C9-F6B6-4CA6-9756-5D492AA2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594FF3D9-B406-4C78-B433-0277CBEA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F389D92A-7373-4B5C-9605-517991B3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486DCD9D-2A47-4C36-9C2A-3C870F7E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5926EA94-B967-498E-AA28-DF7CCF9A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60F1C02-B0EC-4A60-AAFA-A5287E41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C0F91478-57E3-49F4-8D70-0DF74ABE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F3AAE487-5722-4B49-9924-D15CAF13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70C04277-F136-42EF-85D9-00868BAD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DEFDC2E-31FC-45C9-BC70-EB4AA65C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A5800CAC-F75B-41D6-A5EA-91A94311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62AC850E-C7E1-4521-BD7E-9BCAF0A8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3BA8CE95-72D0-4973-BB22-F94902F9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E276100E-2F5E-4C82-85CB-0507A7D3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F2A898A2-E761-4E8B-80AE-460948BC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3A01190-E726-4C05-AB2C-27D87CA0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D1B9FC5F-67E5-490B-BBA8-82883FE7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4C63DACB-6F0F-4DBD-B678-A2D7705F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CD6D1C9-7A5C-4CEB-AA56-D23CEDA6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375116E-D211-45AE-950B-7BE8FCB1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26153DA2-8722-4F1F-A9B8-0DF59D9A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E595D4CC-8EE2-4F4D-9985-F843F176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733118EC-08FB-4487-A23D-7F7ED502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AA697C3B-A5DD-41DF-8B45-2066C0A5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8B91B0D7-F0F6-49F0-977E-FA55536F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5DE61C56-4B49-4758-A671-9E541D3D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EF3E54AA-A1C2-4201-946B-18A4382B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2E6C64F-AA59-4D9E-A54B-78926DF4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AEAE9DE7-E5E9-43BF-BC89-8A8B6AAC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5AD90D63-9888-4B57-800A-9E5DA379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809F5EB3-A2DB-47FA-8EA9-AE9C5CC3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BB70416-4138-4AFA-A16C-886309D0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E242AE38-BFF3-4027-96C8-333AAF36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5B37BBA6-B9AC-43D4-88A4-8A6246F8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8C497DE6-D72A-437C-8B00-6BCFB670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9AFFAF83-EC21-40D2-850D-318A9A2F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547B3628-AFEB-4681-9CD3-85F255AC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7C83A2E8-3896-4445-AF73-D93E3D8C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0E8A49E7-812C-4680-94C0-11E4631E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7CA707CA-0C6E-4FFB-A8D5-F0A48AE4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D0A7927B-3D5C-43ED-8410-0F3E50D3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BD52B7B-39B3-4439-B72F-BDF22379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039692EE-0342-4071-B5C0-245E3A20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FDBB574B-5C65-4599-AA92-DC876BEB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414B679B-3C0E-4F21-AC3E-5E99EA6B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FE556880-E443-45C6-9453-8DEC6AE9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56E916D4-FFAD-4AB8-88F0-32C17378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BFFF8FF8-2932-46F4-B3FF-0D64D24A9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58BEC429-09F5-4BF1-958C-066702E2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F42D5789-ED2E-4123-92D8-6ADBD0D8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FC811CA8-8DA3-46F7-8FC5-365A0E44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D3D53B4-1092-4373-B060-E3D5F8D1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5CBC0C87-C234-46B8-AF39-7E510C27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A5958693-E959-492D-A9B3-9533B701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37195CBB-2394-448B-80BE-5011A824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A214B14F-0686-476F-BF94-FBC6F10A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92EBC05B-E1E6-40F3-9FCC-B2A33E8D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2CD76E12-5C3A-424D-8997-3892AB7D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36413F8-64AB-4E2F-B142-EF9F811D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14A5293C-B065-4B85-B1AF-AF299CB9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4E255F8A-47B3-4951-A364-D72D1C32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38C62EA-1814-4D21-8E8C-8E548FFB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D8C8FC4-EA11-4FFA-BC0B-BB038281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7826EF2A-C7ED-4E20-9863-1D1813C3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7D30D6EF-8EBD-4822-B064-9C1C6F97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69A2602A-7ABC-496E-874C-D2D8C07C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77CB9C13-1706-440B-A7B3-834734D5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A15EA8E-DB54-4B58-BA1F-DAA1F67A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589980C1-D452-4404-963A-9E71DB95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A2E2142-1994-4FF8-8BC5-B84BF907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D4C870A3-15E3-4AA6-9F2E-3ACAADCE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873A4474-8B1D-4AAD-8253-C71B03D7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4B0307A5-69EB-4176-8DF7-20E9AD9B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A61C265-D416-43DF-B1EE-D472430E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9C80AD86-C3ED-4AF6-9CC2-B0AF589F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328A245-7B6E-42E5-BCBB-D3119FAF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F6E6D00A-293E-45ED-9535-130134AE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4DEC9AB-EBCF-41F8-ADA5-A5356023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7C909E32-7A13-4E8C-BFD3-54F932C8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77B5325B-9B2B-4F5C-9935-87117D77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7F8CD532-FE23-465F-81FE-3AD6D419F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6EF506AE-5E33-46E7-AFAB-F5A6CBA0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060B9434-BC82-4763-A1A7-446A680C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83C13941-CCDC-479D-B4D9-A03E1B3F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5062B06-13EC-4F0B-A661-E0A308ED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03885700-70D7-4A5C-A46E-89F3E31D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3EA7B5C0-3490-49C2-B044-73597B9D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C7A2C32-E694-49D8-B5B5-CF6896ED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ADB52356-4386-407D-A30E-A4228D2C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F3D99BFE-7D76-446A-803A-E29B36B1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4C03E02D-2B38-48CA-99A3-EB0828E7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3FBF1EEB-8A5F-449D-8729-5FE41BB1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F1989383-5D28-41F5-BB0F-CABEB852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2E9D65D8-E028-497F-B2BB-12C3CF0D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D4E20093-98F6-4E46-B4E6-B2A59A4E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0B88D840-4FAA-4237-B29F-CF82EE35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F2047645-A44F-4184-9909-5E76DEF6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D3318391-6AB1-47E6-9529-CA157310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18FDC88F-76BD-4332-A88C-7BC7865D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A6887165-5506-48D0-8138-C37BF8F9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82B5C871-D05C-444B-8987-1185E4D0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6563D7A9-30B6-4768-B71C-8213BCCC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40675B3F-71E9-479C-8424-8E69E06D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0A7D0B2A-03A0-4FEC-8C03-539838B1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93FD76BD-EAAA-4E68-BFE7-0DDD4B17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891118CB-F216-469B-8C9A-5E1288FB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54F32A8C-6391-4E52-AFE5-5600753F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E2564F0-A0FA-499C-9B59-EF59C5EC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4EC937F7-FDB1-4557-B6AC-D50A55BD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E69BF99-62AF-4A4C-BC5B-8AF656B1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287605CA-93F3-4D78-9D68-F285D056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0F485EE-9D5C-4DF8-AD2B-D094DBE9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D52BAFEB-C410-4213-92FB-EA72213F5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B0FB946-1787-4F06-B71A-99E850F3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B8087EA-C860-4767-A96B-74F4A422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647BD4AB-0D8A-485C-97AD-C1B8C16E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96B2EF99-49A0-4E76-868F-91E2D851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DACAF4A1-72E2-49A9-A3A7-500C5565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5FD13F0-05C0-4CCD-9289-AC1934BB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533031C-BBC9-492F-B23B-99A9F0B0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ABC8D13F-8D2D-45F4-8347-4E9D9C82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CF4CABBB-FD93-4239-9478-8229C52A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9135AE49-36B5-4F3E-9433-59A0E76F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C4EA391-3D17-407D-BF6A-E6F72F25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3797BB6B-4C72-455A-990F-D014FF4C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0067E18-73CC-4231-865B-508C35A7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CC763127-A13E-4229-9C22-927ADAEE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A9501FE9-B098-4A21-A808-E547A49C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F77293A5-3F6D-4009-8AF9-9540CA3B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35C5A16-51D5-4AAA-85EB-08BEFA56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CCDF2F4F-306C-4576-B54E-0B2043BC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0342014-8517-44FD-950F-4CA4E47A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2920D4B0-0CD1-49C4-BDDF-1DD1B010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CBE9C0EB-3390-4261-A86B-C142C8B3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5CD93474-9E87-49FF-869A-E62A90E1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14F7ADA7-7AEC-4386-883B-38624066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37435ACC-35E2-427E-9D99-BC13C6A1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81F97AB-62AC-4D89-8B76-18292490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6EFBC419-0219-4FD1-AFDF-AE238A41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0578BF3-F4CB-4C5B-96A0-E5B5D01D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579FBFCF-70F0-44E1-B69F-6949EFD6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AA99B900-548F-4ADC-AE82-374F7597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2E698AD9-6D7A-4032-8C5B-C361441A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6C7BBAD3-EA2A-4BD0-B2FB-3A1A3398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171F5F55-6A6A-436A-A959-77DEB463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AB9601EA-42C4-4686-8A72-707C4547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529E0738-5B09-473E-89DB-DE0A3E84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7967BC45-BCEA-4237-9065-57571CCD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F1DB5F19-A275-46EE-8E7C-88E1850B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3A431735-CB5B-490F-802A-A5B3F6F7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9086F912-7489-4B50-9280-AE49E465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4B3FBBC9-0A8D-4105-9CBB-24AA2A14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47928456-9F38-4813-8104-084D4723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C25EA063-C1A9-4CCB-A076-ECB299B6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D1E28A50-02A7-43EF-9C00-65206C79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27FA4FC8-1583-4262-85AE-0604E144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D1B0D87D-3691-4600-94A5-FD057A5F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423145C9-C1CE-484C-B231-0409A39A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027DCC44-E22B-4402-8ACE-7C4EE79E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B421540-E70B-473B-9DB4-ADF586F4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29733CB0-6086-4F86-88CE-4466C246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D58D8EA7-11C0-41B6-BC3C-D618A8FA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02E9D193-A7F4-4A7D-9E47-BC2584DF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DEC43600-65FA-4E6C-AFE8-215A88E3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DB3E92D8-CFB0-4BD5-9900-34FD6C1C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801325C1-3174-4644-9B0B-8291FC20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DC766548-F7A2-4EC5-8CD5-D9B3C310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97228356-3374-470D-954F-1DC73726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E3604C8D-2C4B-442B-B84F-63DCE1FA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E4BA51E-E357-42C6-A353-018C477B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EEE3E538-3706-48D6-9D45-4DAB2E52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1816FADC-9FD5-4657-8F22-B0ED961C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D4DEA13B-103C-47E3-AC37-960BBD14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17617DD7-FE85-4820-B841-52451345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44AE093D-8368-4D38-BA23-3FCAE28B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EC05A817-9115-4868-9DD6-37F7A06A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912400FB-1B59-4F7B-A928-204BC027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275299D0-094F-4BA7-8655-8A9E0648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C44CD26C-ACB6-4476-9690-8F4410C9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A25E0ABC-FC84-4ED8-B3F5-26979022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3582E7DE-19FD-4A48-86B1-E8AEB2DC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A21559D-F3B3-4461-A177-E4253EB8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171080BD-8224-4761-B6E6-BEA872FE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B7E4D4D-F235-428A-9549-7C08409C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F81ECC7E-EC22-4C89-9D0B-1227C4C0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8F67BBB-3138-4A5A-BC33-92EF3DDC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868A0D1F-36F9-4DC5-8A4E-F4D3146C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EA03539F-7E35-493F-8196-B23C3384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6DA7FFBC-89C9-4882-B8C4-10A335D4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C9864B57-1BE6-4E54-A6EA-04F14357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62E42C13-03BD-44DC-9711-27F68CCE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B62695ED-9D13-48DC-9233-DBB520D7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EF2DE4A1-B681-4335-96E0-6E3244D1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AAC3435F-1ACE-4F4B-804C-A3697A58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4BA7252A-6714-408F-BCDB-12410338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63BB846C-64BA-4D55-AFCB-EC98CB0A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5245D5A3-CCE7-4731-979F-EBB706A3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0C2743EE-CF1E-4080-B05F-FB4F638E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31BAA293-D529-4F08-A1ED-A0F42034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B496AC61-5802-4B20-9839-1483484C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123BA606-08DD-45AD-AD50-AC12C999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FCC751EB-3F71-465E-AE03-844F431C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0C88C0B-F003-490D-BAC2-A804725E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AEBE49FF-E85A-4F6C-A33E-EF0D9610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BD190C6B-10FE-466C-8323-115D4F11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ECDF0074-8FF4-4638-82DE-C3D82B00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CAEBB454-0256-4B91-91FC-081643E4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6CD323C-F7BA-4362-BDDE-C71B1F2D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0FD596EF-C38F-44BB-9FE8-95AD8C73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FE1EFFA8-722A-44F4-816F-8B68F49B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4652CFF-7600-4B4D-816A-E22F81C1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DD441C69-E102-493C-9502-DA602505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EF3B0835-6017-474E-B077-CC2F969E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9C56728E-9EE2-427A-B147-79170839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3567DB50-BE55-431A-BCF9-682A8CA1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0B057B2A-AC3B-4A75-98F3-754B0F55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96690CC-313D-4138-B6A2-E05AFB94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02097C38-7D49-4517-B221-827009EA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73D560D5-4ED8-4EE2-81EE-CCBC7BE4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1DE3CD0E-CC8C-4EC3-BDD4-87926C41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D63B5-6EBB-47C2-8C63-CECA1226F7F0}">
  <dimension ref="A1:V55"/>
  <sheetViews>
    <sheetView showGridLines="0" tabSelected="1" workbookViewId="0">
      <selection activeCell="I38" sqref="I38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53480.38</v>
      </c>
      <c r="C8" s="27">
        <v>7194.43</v>
      </c>
      <c r="D8" s="26">
        <v>28759.834999999999</v>
      </c>
      <c r="E8" s="27">
        <v>39521.387999999999</v>
      </c>
      <c r="F8" s="28">
        <v>32690.682000000001</v>
      </c>
      <c r="G8" s="29">
        <v>14158.579</v>
      </c>
      <c r="H8" s="28">
        <v>38515.668000000005</v>
      </c>
      <c r="I8" s="29">
        <v>10062.800999999999</v>
      </c>
      <c r="J8" s="28">
        <f t="shared" ref="J8:K23" si="0">+((H8*100/F8)-100)</f>
        <v>17.818490296409252</v>
      </c>
      <c r="K8" s="30">
        <f t="shared" si="0"/>
        <v>-28.927888879244165</v>
      </c>
      <c r="L8" s="28">
        <f t="shared" ref="L8:M23" si="1">+((H8*100/B8)-100)</f>
        <v>-27.981685994003769</v>
      </c>
      <c r="M8" s="31">
        <f t="shared" si="1"/>
        <v>39.869329467379629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26847.11</v>
      </c>
      <c r="C9" s="36">
        <v>17.559000000000001</v>
      </c>
      <c r="D9" s="35">
        <v>674.54499999999996</v>
      </c>
      <c r="E9" s="36">
        <v>0</v>
      </c>
      <c r="F9" s="37">
        <v>1525.171</v>
      </c>
      <c r="G9" s="38">
        <v>0</v>
      </c>
      <c r="H9" s="37">
        <v>1250.27</v>
      </c>
      <c r="I9" s="39">
        <v>88.549000000000007</v>
      </c>
      <c r="J9" s="40">
        <f>+((H9*100/F9)-100)</f>
        <v>-18.024273999440069</v>
      </c>
      <c r="K9" s="41" t="s">
        <v>13</v>
      </c>
      <c r="L9" s="40">
        <f>+((H9*100/B9)-100)</f>
        <v>-95.342999674825336</v>
      </c>
      <c r="M9" s="42">
        <f>+((I9*100/C9)-100)</f>
        <v>404.29409419670827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18197.592000000001</v>
      </c>
      <c r="C10" s="48">
        <v>356.54</v>
      </c>
      <c r="D10" s="47">
        <v>6534.9140000000007</v>
      </c>
      <c r="E10" s="48">
        <v>24208.48</v>
      </c>
      <c r="F10" s="49">
        <v>7260.1350000000002</v>
      </c>
      <c r="G10" s="38">
        <v>853.15499999999997</v>
      </c>
      <c r="H10" s="49">
        <v>10744.094000000001</v>
      </c>
      <c r="I10" s="50">
        <v>620.76900000000001</v>
      </c>
      <c r="J10" s="40">
        <f>+((H10*100/F10)-100)</f>
        <v>47.987523647976246</v>
      </c>
      <c r="K10" s="41">
        <f t="shared" si="0"/>
        <v>-27.238426780596726</v>
      </c>
      <c r="L10" s="40">
        <f t="shared" si="1"/>
        <v>-40.958704866006443</v>
      </c>
      <c r="M10" s="42">
        <f t="shared" si="1"/>
        <v>74.109216357210954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3155.2579999999998</v>
      </c>
      <c r="C11" s="48">
        <v>4347.3220000000001</v>
      </c>
      <c r="D11" s="47">
        <v>15018.527</v>
      </c>
      <c r="E11" s="48">
        <v>14263.434999999999</v>
      </c>
      <c r="F11" s="49">
        <v>15736.936</v>
      </c>
      <c r="G11" s="38">
        <v>10583.813</v>
      </c>
      <c r="H11" s="49">
        <v>19090.459000000003</v>
      </c>
      <c r="I11" s="50">
        <v>7493.5529999999999</v>
      </c>
      <c r="J11" s="53">
        <f t="shared" si="0"/>
        <v>21.309885227975784</v>
      </c>
      <c r="K11" s="54">
        <f t="shared" si="0"/>
        <v>-29.197983751224626</v>
      </c>
      <c r="L11" s="55">
        <f t="shared" si="1"/>
        <v>505.03638688183355</v>
      </c>
      <c r="M11" s="56">
        <f t="shared" si="1"/>
        <v>72.371703775335732</v>
      </c>
      <c r="O11" s="14"/>
      <c r="P11" s="51"/>
      <c r="Q11" s="51"/>
    </row>
    <row r="12" spans="1:22" x14ac:dyDescent="0.25">
      <c r="A12" s="52" t="s">
        <v>16</v>
      </c>
      <c r="B12" s="47">
        <v>1674.21</v>
      </c>
      <c r="C12" s="48">
        <v>0</v>
      </c>
      <c r="D12" s="47">
        <v>3274.576</v>
      </c>
      <c r="E12" s="48">
        <v>226.12299999999999</v>
      </c>
      <c r="F12" s="49">
        <v>3295.837</v>
      </c>
      <c r="G12" s="38">
        <v>80.86</v>
      </c>
      <c r="H12" s="49">
        <v>3944.4309999999996</v>
      </c>
      <c r="I12" s="50">
        <v>0</v>
      </c>
      <c r="J12" s="53">
        <f t="shared" si="0"/>
        <v>19.679189231749021</v>
      </c>
      <c r="K12" s="54" t="s">
        <v>13</v>
      </c>
      <c r="L12" s="55">
        <f t="shared" si="1"/>
        <v>135.5995364978109</v>
      </c>
      <c r="M12" s="56" t="s">
        <v>13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3606.2090000000003</v>
      </c>
      <c r="C13" s="48">
        <v>2473.009</v>
      </c>
      <c r="D13" s="47">
        <v>3257.2729999999997</v>
      </c>
      <c r="E13" s="48">
        <v>823.35</v>
      </c>
      <c r="F13" s="49">
        <v>4872.6030000000001</v>
      </c>
      <c r="G13" s="38">
        <v>2640.7510000000002</v>
      </c>
      <c r="H13" s="49">
        <v>3486.4139999999998</v>
      </c>
      <c r="I13" s="50">
        <v>1859.93</v>
      </c>
      <c r="J13" s="36">
        <f t="shared" si="0"/>
        <v>-28.448634128411456</v>
      </c>
      <c r="K13" s="58">
        <f t="shared" si="0"/>
        <v>-29.568141789968081</v>
      </c>
      <c r="L13" s="36">
        <f t="shared" si="1"/>
        <v>-3.3219095177234834</v>
      </c>
      <c r="M13" s="59">
        <f t="shared" si="1"/>
        <v>-24.790811517467176</v>
      </c>
      <c r="N13" s="32"/>
    </row>
    <row r="14" spans="1:22" s="33" customFormat="1" x14ac:dyDescent="0.25">
      <c r="A14" s="60" t="s">
        <v>18</v>
      </c>
      <c r="B14" s="61">
        <v>91.846000000000004</v>
      </c>
      <c r="C14" s="62">
        <v>0</v>
      </c>
      <c r="D14" s="61">
        <v>1.38</v>
      </c>
      <c r="E14" s="62">
        <v>0</v>
      </c>
      <c r="F14" s="61">
        <v>180.459</v>
      </c>
      <c r="G14" s="62">
        <v>168.91300000000001</v>
      </c>
      <c r="H14" s="63">
        <v>128.14099999999999</v>
      </c>
      <c r="I14" s="39">
        <v>396.166</v>
      </c>
      <c r="J14" s="64">
        <f t="shared" si="0"/>
        <v>-28.991626906942855</v>
      </c>
      <c r="K14" s="65">
        <f t="shared" si="0"/>
        <v>134.53849022869758</v>
      </c>
      <c r="L14" s="64">
        <f t="shared" si="1"/>
        <v>39.517235372253538</v>
      </c>
      <c r="M14" s="66" t="s">
        <v>13</v>
      </c>
      <c r="N14" s="67"/>
      <c r="O14" s="67"/>
      <c r="P14" s="67"/>
      <c r="Q14" s="67"/>
      <c r="R14" s="67"/>
      <c r="S14" s="67"/>
    </row>
    <row r="15" spans="1:22" x14ac:dyDescent="0.25">
      <c r="A15" s="46" t="s">
        <v>14</v>
      </c>
      <c r="B15" s="68">
        <v>26.08</v>
      </c>
      <c r="C15" s="69">
        <v>0</v>
      </c>
      <c r="D15" s="68">
        <v>0</v>
      </c>
      <c r="E15" s="70">
        <v>0</v>
      </c>
      <c r="F15" s="68">
        <v>0</v>
      </c>
      <c r="G15" s="69">
        <v>0</v>
      </c>
      <c r="H15" s="71">
        <v>0</v>
      </c>
      <c r="I15" s="39">
        <v>25.995000000000001</v>
      </c>
      <c r="J15" s="40" t="s">
        <v>13</v>
      </c>
      <c r="K15" s="41" t="s">
        <v>13</v>
      </c>
      <c r="L15" s="72" t="s">
        <v>13</v>
      </c>
      <c r="M15" s="42" t="s">
        <v>13</v>
      </c>
      <c r="O15" s="14"/>
      <c r="P15" s="51"/>
      <c r="Q15" s="51"/>
    </row>
    <row r="16" spans="1:22" x14ac:dyDescent="0.25">
      <c r="A16" s="57" t="s">
        <v>15</v>
      </c>
      <c r="B16" s="73">
        <v>65.766000000000005</v>
      </c>
      <c r="C16" s="74">
        <v>0</v>
      </c>
      <c r="D16" s="73">
        <v>1.38</v>
      </c>
      <c r="E16" s="75">
        <v>0</v>
      </c>
      <c r="F16" s="73">
        <v>180.459</v>
      </c>
      <c r="G16" s="74">
        <v>168.91300000000001</v>
      </c>
      <c r="H16" s="76">
        <v>128.14099999999999</v>
      </c>
      <c r="I16" s="77">
        <v>370.17099999999999</v>
      </c>
      <c r="J16" s="36">
        <f t="shared" si="0"/>
        <v>-28.991626906942855</v>
      </c>
      <c r="K16" s="58">
        <f t="shared" si="0"/>
        <v>119.14891097784064</v>
      </c>
      <c r="L16" s="36">
        <f t="shared" si="1"/>
        <v>94.843840282212653</v>
      </c>
      <c r="M16" s="59" t="s">
        <v>13</v>
      </c>
      <c r="O16" s="14"/>
      <c r="P16" s="51"/>
      <c r="Q16" s="51"/>
    </row>
    <row r="17" spans="1:19" s="33" customFormat="1" x14ac:dyDescent="0.25">
      <c r="A17" s="60" t="s">
        <v>19</v>
      </c>
      <c r="B17" s="26">
        <v>2757.5129999999999</v>
      </c>
      <c r="C17" s="27">
        <v>2433.7800000000002</v>
      </c>
      <c r="D17" s="26">
        <v>1669.384</v>
      </c>
      <c r="E17" s="27">
        <v>1880.24</v>
      </c>
      <c r="F17" s="26">
        <v>1990.4390000000001</v>
      </c>
      <c r="G17" s="78">
        <v>1018.54</v>
      </c>
      <c r="H17" s="28">
        <v>2754.6930000000002</v>
      </c>
      <c r="I17" s="39">
        <v>3363.7</v>
      </c>
      <c r="J17" s="64">
        <f t="shared" si="0"/>
        <v>38.396253288847362</v>
      </c>
      <c r="K17" s="65">
        <f t="shared" si="0"/>
        <v>230.24721660415889</v>
      </c>
      <c r="L17" s="64">
        <f t="shared" si="1"/>
        <v>-0.10226606365951341</v>
      </c>
      <c r="M17" s="66">
        <f t="shared" si="1"/>
        <v>38.208876726737827</v>
      </c>
      <c r="N17" s="67"/>
      <c r="O17" s="67"/>
      <c r="P17" s="67"/>
      <c r="Q17" s="67"/>
      <c r="R17" s="67"/>
      <c r="S17" s="67"/>
    </row>
    <row r="18" spans="1:19" x14ac:dyDescent="0.25">
      <c r="A18" s="46" t="s">
        <v>14</v>
      </c>
      <c r="B18" s="35">
        <v>130.07999999999998</v>
      </c>
      <c r="C18" s="36">
        <v>0</v>
      </c>
      <c r="D18" s="35">
        <v>157.54</v>
      </c>
      <c r="E18" s="36">
        <v>0</v>
      </c>
      <c r="F18" s="35">
        <v>130.02000000000001</v>
      </c>
      <c r="G18" s="79">
        <v>0</v>
      </c>
      <c r="H18" s="37">
        <v>470.18</v>
      </c>
      <c r="I18" s="39">
        <v>0</v>
      </c>
      <c r="J18" s="40">
        <f t="shared" si="0"/>
        <v>261.6212890324565</v>
      </c>
      <c r="K18" s="41" t="s">
        <v>13</v>
      </c>
      <c r="L18" s="40">
        <f t="shared" si="1"/>
        <v>261.45448954489547</v>
      </c>
      <c r="M18" s="42" t="s">
        <v>13</v>
      </c>
      <c r="O18" s="14"/>
      <c r="P18" s="51"/>
      <c r="Q18" s="51"/>
    </row>
    <row r="19" spans="1:19" x14ac:dyDescent="0.25">
      <c r="A19" s="52" t="s">
        <v>15</v>
      </c>
      <c r="B19" s="47">
        <v>497.80599999999998</v>
      </c>
      <c r="C19" s="80">
        <v>1192.68</v>
      </c>
      <c r="D19" s="47">
        <v>725.81600000000003</v>
      </c>
      <c r="E19" s="48">
        <v>25.56</v>
      </c>
      <c r="F19" s="47">
        <v>806.92399999999998</v>
      </c>
      <c r="G19" s="80">
        <v>155.58000000000001</v>
      </c>
      <c r="H19" s="49">
        <v>756.58500000000004</v>
      </c>
      <c r="I19" s="50">
        <v>510.78</v>
      </c>
      <c r="J19" s="53">
        <f t="shared" si="0"/>
        <v>-6.2383818054736224</v>
      </c>
      <c r="K19" s="54">
        <f t="shared" si="0"/>
        <v>228.30698033166215</v>
      </c>
      <c r="L19" s="55">
        <f t="shared" si="1"/>
        <v>51.983905376793388</v>
      </c>
      <c r="M19" s="56">
        <f t="shared" si="1"/>
        <v>-57.173759935607208</v>
      </c>
      <c r="O19" s="14"/>
      <c r="P19" s="51"/>
      <c r="Q19" s="51"/>
    </row>
    <row r="20" spans="1:19" x14ac:dyDescent="0.25">
      <c r="A20" s="57" t="s">
        <v>20</v>
      </c>
      <c r="B20" s="73">
        <v>2129.627</v>
      </c>
      <c r="C20" s="75">
        <v>1241.0999999999999</v>
      </c>
      <c r="D20" s="47">
        <v>786.02800000000002</v>
      </c>
      <c r="E20" s="48">
        <v>1854.68</v>
      </c>
      <c r="F20" s="47">
        <v>1053.4949999999999</v>
      </c>
      <c r="G20" s="80">
        <v>862.96</v>
      </c>
      <c r="H20" s="49">
        <v>1527.9280000000001</v>
      </c>
      <c r="I20" s="81">
        <v>2852.92</v>
      </c>
      <c r="J20" s="82">
        <f t="shared" si="0"/>
        <v>45.034195700976312</v>
      </c>
      <c r="K20" s="83">
        <f t="shared" si="0"/>
        <v>230.59701492537312</v>
      </c>
      <c r="L20" s="84">
        <f t="shared" si="1"/>
        <v>-28.25372706112384</v>
      </c>
      <c r="M20" s="85">
        <f t="shared" si="1"/>
        <v>129.87027636773831</v>
      </c>
      <c r="O20" s="14"/>
      <c r="P20" s="51"/>
      <c r="Q20" s="51"/>
    </row>
    <row r="21" spans="1:19" x14ac:dyDescent="0.25">
      <c r="A21" s="86" t="s">
        <v>21</v>
      </c>
      <c r="B21" s="35">
        <v>129.44</v>
      </c>
      <c r="C21" s="36">
        <v>124.62</v>
      </c>
      <c r="D21" s="68">
        <v>12.54</v>
      </c>
      <c r="E21" s="70">
        <v>0</v>
      </c>
      <c r="F21" s="68">
        <v>139.339</v>
      </c>
      <c r="G21" s="69">
        <v>24.36</v>
      </c>
      <c r="H21" s="71">
        <v>652.22</v>
      </c>
      <c r="I21" s="39">
        <v>0</v>
      </c>
      <c r="J21" s="87">
        <f t="shared" si="0"/>
        <v>368.0814416638558</v>
      </c>
      <c r="K21" s="41" t="s">
        <v>13</v>
      </c>
      <c r="L21" s="88">
        <f t="shared" si="1"/>
        <v>403.87824474660073</v>
      </c>
      <c r="M21" s="42" t="s">
        <v>13</v>
      </c>
      <c r="O21" s="14"/>
      <c r="P21" s="51"/>
      <c r="Q21" s="51"/>
    </row>
    <row r="22" spans="1:19" x14ac:dyDescent="0.25">
      <c r="A22" s="52" t="s">
        <v>22</v>
      </c>
      <c r="B22" s="47">
        <v>97.391000000000005</v>
      </c>
      <c r="C22" s="80">
        <v>0</v>
      </c>
      <c r="D22" s="47">
        <v>9</v>
      </c>
      <c r="E22" s="48">
        <v>193</v>
      </c>
      <c r="F22" s="47">
        <v>148.36000000000001</v>
      </c>
      <c r="G22" s="80">
        <v>18.920000000000002</v>
      </c>
      <c r="H22" s="49">
        <v>209.67699999999999</v>
      </c>
      <c r="I22" s="50">
        <v>0</v>
      </c>
      <c r="J22" s="89">
        <f>+((H22*100/F22)-100)</f>
        <v>41.329873281207853</v>
      </c>
      <c r="K22" s="54" t="s">
        <v>13</v>
      </c>
      <c r="L22" s="90">
        <f t="shared" si="1"/>
        <v>115.29402100810137</v>
      </c>
      <c r="M22" s="56" t="s">
        <v>13</v>
      </c>
      <c r="O22" s="14"/>
      <c r="P22" s="51"/>
      <c r="Q22" s="51"/>
    </row>
    <row r="23" spans="1:19" x14ac:dyDescent="0.25">
      <c r="A23" s="52" t="s">
        <v>23</v>
      </c>
      <c r="B23" s="47">
        <v>23433.956999999999</v>
      </c>
      <c r="C23" s="80">
        <v>1473.52</v>
      </c>
      <c r="D23" s="47">
        <v>259.584</v>
      </c>
      <c r="E23" s="48">
        <v>120.592</v>
      </c>
      <c r="F23" s="47">
        <v>328.04199999999997</v>
      </c>
      <c r="G23" s="80">
        <v>1052.6199999999999</v>
      </c>
      <c r="H23" s="49">
        <v>140.935</v>
      </c>
      <c r="I23" s="50">
        <v>77.099000000000004</v>
      </c>
      <c r="J23" s="89">
        <f t="shared" si="0"/>
        <v>-57.03751348912639</v>
      </c>
      <c r="K23" s="54">
        <f t="shared" si="0"/>
        <v>-92.675514430658737</v>
      </c>
      <c r="L23" s="90">
        <f t="shared" si="1"/>
        <v>-99.398586418845099</v>
      </c>
      <c r="M23" s="56">
        <f t="shared" si="1"/>
        <v>-94.767699115044252</v>
      </c>
      <c r="O23" s="14"/>
      <c r="P23" s="51"/>
      <c r="Q23" s="51"/>
    </row>
    <row r="24" spans="1:19" x14ac:dyDescent="0.25">
      <c r="A24" s="52" t="s">
        <v>24</v>
      </c>
      <c r="B24" s="47">
        <v>366.06</v>
      </c>
      <c r="C24" s="80">
        <v>571.45000000000005</v>
      </c>
      <c r="D24" s="47">
        <v>0.7</v>
      </c>
      <c r="E24" s="48">
        <v>490.52</v>
      </c>
      <c r="F24" s="47">
        <v>64.748999999999995</v>
      </c>
      <c r="G24" s="80">
        <v>1357.11</v>
      </c>
      <c r="H24" s="49">
        <v>2031.6890000000001</v>
      </c>
      <c r="I24" s="50">
        <v>1583.4</v>
      </c>
      <c r="J24" s="89">
        <f t="shared" ref="J24:K36" si="2">+((H24*100/F24)-100)</f>
        <v>3037.7920894531189</v>
      </c>
      <c r="K24" s="54">
        <f t="shared" si="2"/>
        <v>16.674403696089499</v>
      </c>
      <c r="L24" s="90">
        <f t="shared" ref="L24:M36" si="3">+((H24*100/B24)-100)</f>
        <v>455.01529803857284</v>
      </c>
      <c r="M24" s="56">
        <f t="shared" si="3"/>
        <v>177.08460932715019</v>
      </c>
      <c r="O24" s="14"/>
      <c r="P24" s="51"/>
      <c r="Q24" s="51"/>
    </row>
    <row r="25" spans="1:19" x14ac:dyDescent="0.25">
      <c r="A25" s="52" t="s">
        <v>25</v>
      </c>
      <c r="B25" s="47">
        <v>534.40200000000004</v>
      </c>
      <c r="C25" s="80">
        <v>35.299999999999997</v>
      </c>
      <c r="D25" s="47">
        <v>0</v>
      </c>
      <c r="E25" s="48">
        <v>0</v>
      </c>
      <c r="F25" s="47">
        <v>556.08600000000001</v>
      </c>
      <c r="G25" s="80">
        <v>95.28</v>
      </c>
      <c r="H25" s="49">
        <v>380.98200000000003</v>
      </c>
      <c r="I25" s="50">
        <v>210.3</v>
      </c>
      <c r="J25" s="90">
        <f t="shared" si="2"/>
        <v>-31.48865463255683</v>
      </c>
      <c r="K25" s="54">
        <f t="shared" si="2"/>
        <v>120.71788413098236</v>
      </c>
      <c r="L25" s="90">
        <f t="shared" si="3"/>
        <v>-28.708724892496662</v>
      </c>
      <c r="M25" s="56">
        <f t="shared" si="3"/>
        <v>495.75070821529755</v>
      </c>
      <c r="O25" s="14"/>
      <c r="P25" s="51"/>
      <c r="Q25" s="51"/>
    </row>
    <row r="26" spans="1:19" x14ac:dyDescent="0.25">
      <c r="A26" s="52" t="s">
        <v>26</v>
      </c>
      <c r="B26" s="47">
        <v>903.09</v>
      </c>
      <c r="C26" s="80">
        <v>0</v>
      </c>
      <c r="D26" s="47">
        <v>64.091999999999999</v>
      </c>
      <c r="E26" s="48">
        <v>0</v>
      </c>
      <c r="F26" s="47">
        <v>337.59899999999999</v>
      </c>
      <c r="G26" s="80">
        <v>0</v>
      </c>
      <c r="H26" s="49">
        <v>738.28700000000003</v>
      </c>
      <c r="I26" s="50">
        <v>0</v>
      </c>
      <c r="J26" s="90">
        <f t="shared" si="2"/>
        <v>118.68755535413317</v>
      </c>
      <c r="K26" s="54" t="s">
        <v>13</v>
      </c>
      <c r="L26" s="90">
        <f t="shared" si="3"/>
        <v>-18.248790264536211</v>
      </c>
      <c r="M26" s="56" t="s">
        <v>13</v>
      </c>
      <c r="O26" s="14"/>
      <c r="P26" s="51"/>
      <c r="Q26" s="51"/>
    </row>
    <row r="27" spans="1:19" x14ac:dyDescent="0.25">
      <c r="A27" s="52" t="s">
        <v>27</v>
      </c>
      <c r="B27" s="47">
        <v>1922.453</v>
      </c>
      <c r="C27" s="48">
        <v>5871.31</v>
      </c>
      <c r="D27" s="47">
        <v>6480.5199999999995</v>
      </c>
      <c r="E27" s="48">
        <v>6794.4629999999997</v>
      </c>
      <c r="F27" s="47">
        <v>4701.4409999999998</v>
      </c>
      <c r="G27" s="80">
        <v>6398.9009999999998</v>
      </c>
      <c r="H27" s="49">
        <v>3400.2570000000001</v>
      </c>
      <c r="I27" s="50">
        <v>106.86799999999999</v>
      </c>
      <c r="J27" s="90">
        <f t="shared" si="2"/>
        <v>-27.676280527608441</v>
      </c>
      <c r="K27" s="54">
        <f t="shared" si="2"/>
        <v>-98.329900712637993</v>
      </c>
      <c r="L27" s="90">
        <f t="shared" si="3"/>
        <v>76.870747945463421</v>
      </c>
      <c r="M27" s="56">
        <f t="shared" si="3"/>
        <v>-98.179826989206845</v>
      </c>
      <c r="O27" s="14"/>
      <c r="P27" s="51"/>
      <c r="Q27" s="51"/>
    </row>
    <row r="28" spans="1:19" s="1" customFormat="1" x14ac:dyDescent="0.25">
      <c r="A28" s="91" t="s">
        <v>28</v>
      </c>
      <c r="B28" s="92">
        <v>83717.03</v>
      </c>
      <c r="C28" s="93">
        <v>17704.41</v>
      </c>
      <c r="D28" s="94">
        <v>37257.035000000003</v>
      </c>
      <c r="E28" s="95">
        <v>49000.203000000001</v>
      </c>
      <c r="F28" s="96">
        <v>41137.195999999996</v>
      </c>
      <c r="G28" s="96">
        <v>23292.22</v>
      </c>
      <c r="H28" s="96">
        <v>48952.548999999999</v>
      </c>
      <c r="I28" s="96">
        <v>15800.333999999999</v>
      </c>
      <c r="J28" s="96">
        <f>+((H28*100/F28)-100)</f>
        <v>18.998263761098372</v>
      </c>
      <c r="K28" s="96">
        <f>+((I28*100/G28)-100)</f>
        <v>-32.164757159257476</v>
      </c>
      <c r="L28" s="96">
        <f>+((H28*100/B28)-100)</f>
        <v>-41.526175737481367</v>
      </c>
      <c r="M28" s="94">
        <f>+((I28*100/C28)-100)</f>
        <v>-10.754811936686963</v>
      </c>
    </row>
    <row r="29" spans="1:19" s="1" customFormat="1" x14ac:dyDescent="0.25">
      <c r="A29" s="97" t="s">
        <v>29</v>
      </c>
      <c r="B29" s="98"/>
      <c r="C29" s="98"/>
      <c r="D29" s="98"/>
      <c r="E29" s="98"/>
      <c r="F29" s="98"/>
      <c r="G29" s="98"/>
      <c r="H29" s="98"/>
      <c r="I29" s="98"/>
      <c r="J29" s="97"/>
      <c r="K29" s="97"/>
      <c r="L29" s="97"/>
      <c r="M29" s="97"/>
    </row>
    <row r="30" spans="1:19" s="1" customFormat="1" ht="15" customHeight="1" x14ac:dyDescent="0.25">
      <c r="A30" s="99" t="s">
        <v>30</v>
      </c>
      <c r="B30" s="99"/>
      <c r="C30" s="99"/>
      <c r="D30" s="99"/>
      <c r="E30" s="99"/>
      <c r="F30" s="100"/>
      <c r="G30" s="100"/>
      <c r="H30" s="100"/>
      <c r="I30" s="100"/>
      <c r="K30" s="51"/>
      <c r="L30" s="51"/>
      <c r="M30" s="51"/>
    </row>
    <row r="31" spans="1:19" s="1" customFormat="1" x14ac:dyDescent="0.25">
      <c r="A31" s="99" t="s">
        <v>31</v>
      </c>
      <c r="B31" s="99"/>
      <c r="C31" s="99"/>
      <c r="D31" s="99"/>
      <c r="E31" s="99"/>
      <c r="F31" s="101"/>
      <c r="J31" s="102"/>
      <c r="K31" s="51"/>
      <c r="L31" s="51"/>
      <c r="M31" s="51"/>
    </row>
    <row r="32" spans="1:19" s="1" customFormat="1" ht="15" customHeight="1" x14ac:dyDescent="0.25">
      <c r="A32" s="103" t="s">
        <v>32</v>
      </c>
      <c r="B32" s="104"/>
      <c r="C32" s="104"/>
      <c r="D32" s="104"/>
      <c r="E32" s="104"/>
      <c r="F32" s="104"/>
      <c r="G32" s="104"/>
      <c r="H32" s="104"/>
      <c r="I32" s="104"/>
      <c r="J32" s="105"/>
      <c r="K32" s="102" t="s">
        <v>33</v>
      </c>
      <c r="L32" s="97"/>
      <c r="M32" s="97"/>
    </row>
    <row r="33" spans="2:10" s="1" customFormat="1" x14ac:dyDescent="0.25">
      <c r="B33" s="51"/>
      <c r="C33" s="51"/>
    </row>
    <row r="34" spans="2:10" s="1" customFormat="1" x14ac:dyDescent="0.25">
      <c r="J34" s="102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2_4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2023-02-01T11:21:00Z</dcterms:created>
  <dcterms:modified xsi:type="dcterms:W3CDTF">2023-02-01T11:21:25Z</dcterms:modified>
</cp:coreProperties>
</file>