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8905277-D678-4055-A88C-85CD5FD013F8}" xr6:coauthVersionLast="47" xr6:coauthVersionMax="47" xr10:uidLastSave="{00000000-0000-0000-0000-000000000000}"/>
  <bookViews>
    <workbookView xWindow="-120" yWindow="-120" windowWidth="29040" windowHeight="17640" xr2:uid="{8A2C287C-DD15-48A2-A31C-4F52EC5733A9}"/>
  </bookViews>
  <sheets>
    <sheet name="3_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L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L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K16" i="1"/>
  <c r="J16" i="1"/>
  <c r="K14" i="1"/>
  <c r="J14" i="1"/>
  <c r="M13" i="1"/>
  <c r="L13" i="1"/>
  <c r="K13" i="1"/>
  <c r="J13" i="1"/>
  <c r="M12" i="1"/>
  <c r="L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<sst xmlns="http://schemas.openxmlformats.org/spreadsheetml/2006/main" count="64" uniqueCount="34">
  <si>
    <t xml:space="preserve">Grūdų  ir aliejinių augalų sėklų  supirkimo kiekių suvestinė ataskaita (2023 m. 3 – 5 sav.) pagal GS-1*, t </t>
  </si>
  <si>
    <t xml:space="preserve">                      Data
Grūdai</t>
  </si>
  <si>
    <t>Pokytis, %</t>
  </si>
  <si>
    <t>5  sav.  (01 31–02 06)</t>
  </si>
  <si>
    <t>3  sav.  (01 16–22)</t>
  </si>
  <si>
    <t>4  sav.  (01 23–29)</t>
  </si>
  <si>
    <t>5  sav.  (01 30–02 05)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</si>
  <si>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</si>
  <si>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</si>
  <si>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</si>
  <si>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</si>
  <si>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</si>
  <si>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</si>
  <si>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</si>
  <si>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</si>
  <si>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</si>
  <si>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</si>
  <si>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</si>
  <si>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</si>
  <si>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</si>
  <si>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</si>
  <si>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</si>
  <si>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</si>
  <si>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</si>
  <si>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</si>
  <si>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</si>
  <si>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</si>
  <si>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</si>
  <si>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</si>
  <si>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</si>
  <si>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5 savaitę su  4 savaite</t>
  </si>
  <si>
    <t>*** lyginant 2023 m. 5 savaitę su 2022 m. 5 savaite</t>
  </si>
  <si>
    <t>Pastaba: grūdų bei aliejinių augalų sėklų 3 ir 4 savaičių supirkimo kiekiai patikslinti  2023-02-09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</si>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</sst>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0C1D1B2-A9D9-4B62-8D08-07B49B3C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34EF91B-FEE1-4503-9038-8DF5AC7E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AD23916-F1B7-436E-969D-AC610FE9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87C53A2-1E35-40BE-A9E2-4DA051C1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779A659-24FD-40F6-B97F-DCF228B1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FB6AE63-4F05-44E2-8B66-D3B3AA1D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93D5A65-AD5B-4BB1-991C-D3656538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48B95F3-D964-46C0-9D73-A140637B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063EAD5-4E7C-40D2-ABDB-46A05F84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04FC64D-3928-42EE-8B03-687B457C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D2C3D80-9146-478C-88AF-85069A9F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B08338B-1AFE-4C37-90BD-ED96D145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072FB19-CA88-4FE0-9319-97CF150D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EBD1E8B-6470-4CAB-B2C4-F2278306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048DBF5-6C39-412B-AB29-857189A9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4571360-294E-4AD7-9BB9-C2BEA937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29EC684-8E7C-4E0A-B584-31EDE04D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6765C04-44A1-4DC7-B80E-FCC904FE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526AE1E-0D26-42FD-A099-649BF03D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5875BA2-80F2-4AA9-9E4B-8C2D885C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6BF37E7-55E6-4DAE-A640-454D94BD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17E3128-8A64-4C34-B801-C87E90C0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4FC103E9-1F3A-469D-B477-87B6184C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8CCF343A-E39A-4D96-88BE-56A05CD7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24BC11F-A157-42F0-AE9C-2A11A37D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54AE468-EFE7-4749-9299-10C0F84A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CE25B01-835B-42A6-A7AA-6334D7D1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F2D1A89B-6AE7-4DF6-9C05-93642854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16597E2-2510-4832-8034-46753790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D2C0FE9-47DE-4616-BD06-BB9AEFC4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FE56B33C-BE05-4177-B2CF-C8F12DEF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E5D659A5-13A2-44C0-A556-C29B3678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9CDBDC7-9D2B-4368-A2C8-2956121B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73C9040-B775-41D0-9D41-5D07E6C7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12C8843-ADA6-4BD4-B55B-7CDE99A8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BA5A074-ACC0-4A5E-B2B5-B0B6CB3C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11B1A0D7-495A-40D5-839A-D4420FFD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5E5C0FB-6110-47D0-8DBB-61A198B8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128012D-D320-422C-8676-CD25FF8A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6C8C9B5-5A5F-4EEE-A48D-176C5F82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DF614F1-0446-4E04-8B36-306F917D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021368E-0554-4815-9505-BC00AF10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EC14E30-7B94-46F0-875C-13D2E37E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E7095F8-30C7-4A72-9646-DE5F6418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855F46C-5A2C-4717-AE6B-92C0CDEA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160A5E9-8738-43FC-A833-32B11EA9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4676C87-9091-42CF-AB7F-C3CC2058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34C24F8-16F0-4D1A-82AA-D897248E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C930019-515D-4D66-A7AC-4601A368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80913BB-7ADB-44DF-B1F5-3E30EE6B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1330740-6E4E-4440-9BFC-E148C17A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2EC17C3-31A3-4348-B2AD-878F6D19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82A3C7C-7E73-4F08-BADA-C88C8643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AE0F579-FD2F-4F0F-8F78-737984BB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FDE9C03-3351-4F43-AD4F-9227E1B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F16AB26-57D0-4517-913C-5220A1DA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0D8C9CF-D936-40EE-BBB3-A66CE597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61700E6-26F2-4DB0-B4EC-16AD48A9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34588CC-FF5B-4C1B-9337-59C287E2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1E5A740-67EE-4EBF-A65B-9CF1150B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C97C3F4-9AB2-4E0F-A4B8-79E477BB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8EA0C94-C1B1-4349-98CE-9CF4E888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5C7FA59-6E75-4DAF-B6B2-CE37FFDB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CD21C1A-D140-4161-A2B9-0A8CEC5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5140D6D-A540-4A69-8722-B8DE8AE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AA190E7-8660-43C8-A181-666D2916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BCDFC14-7F6A-4B2F-B10C-5E87F7D8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C7580F4-790A-4207-8F69-0852DB40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D6EAD65-DF17-4D3C-B8DB-9DFD75E3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5A7AB2F-4F6C-40E5-AE13-F2BBFB23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8462351-0E78-4E22-8FC7-C4F49076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B108072-E393-46BC-8D3E-AB1B3B65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9BF302B-ECEF-4090-9189-197C6298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E6B6329-289C-49D5-AC6B-C25947A5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9C50BF3-19A4-4856-A073-D18292BB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7834F09-E9F1-485A-B680-7401BBAF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007FD28-6B6A-456C-819A-BFB140F7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8C40D44-8280-4444-8FD1-1EAB3589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03CFF2B-E2BF-4D1E-93AC-789120AF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0964C19-0658-47C6-A954-89434F00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0191B55-7ED6-4F75-B099-7AE3708E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771FF08-9A01-4EC0-8519-985ED4B4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94957F6-C91A-43DC-B4A7-36947B91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E26F6AD-E08B-4FAA-897C-15E79555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299DD2A-5DB3-4BA4-A092-9C83D68F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635EA09-D0AD-4169-96B8-71892E2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1679FB31-9FA5-4C20-8422-A57D177D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2D452EE-B7ED-44F0-BAEA-14A6C6E2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236001A-0922-4195-B899-A2A4AE30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D338BFB-04DE-4499-AD07-37716E01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89E4B4A-9A43-45F5-8D5C-4B4ACE53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AC38EED-441B-4B51-8905-E08F090E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7062F33-73FF-4F87-A154-5645891E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AB72909-DFC2-48F1-81B9-9A76783D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85D8CC8-BE59-4CE9-BB52-41A16053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F1F7147-6B95-4369-BD16-ED25C852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637F8C8-A4DD-4D86-8EDD-C75ED429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E548625-361E-428F-B2CD-A9BDED24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7519928-A4DA-4FBE-9F25-E82887B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79CF6C1-D5E0-46A0-A999-F9D76058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1AE730C-DDA5-424F-92AB-06995B79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548D633-3AB6-4461-8181-470B60F6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2430FAB-FA13-45EF-A1B9-3B1E90B2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CF52FF0-1A7B-495E-9129-08A40B7C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9D0DA10-F903-461E-AFC5-061994D9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3BAB0375-B0A0-40D2-AAB7-BB0BB8EC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749A91D-FB53-46B7-9210-F61910F3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232C484-5B02-4FA5-877A-FBDDB78E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275D997-4552-482D-9B64-3DE9718F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92165A2-142B-45FB-9492-4174ADBB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E3CA19F-702E-4E07-BB43-49E920CD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81E3FC7-9781-4677-AD2E-0E235E4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12431B8-68DA-468A-8437-C77C421B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88D4AE2-71A6-4CED-9D8F-80F6D3D5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99858E7-1896-4171-B8B6-0A99B3A6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D24A40A-5292-4AA6-90AA-F5654514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5B9F4E3-ED84-4BDA-B048-FDE14479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A718D11B-3E47-4878-8124-2F831F8F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94F367E-A3C2-472B-B4A0-16EA84FD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A38429B4-BCED-4149-A8D5-4CDFC6E9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5B37C1D2-912E-40A6-B09B-7D6DF486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FF4CE24-EB65-42FD-82EE-59C1D3B9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5197541-C674-4C6D-9734-1129F9EE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528A0A66-1F7B-4C44-861F-8FAAF52C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005DBEE-19DD-433D-A26A-5B090A15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35DEF730-538E-4585-831D-1FEA5724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ED3952B-E9CF-45A9-8A4C-6AB83F85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E88B7A40-47E1-452C-806E-4306610D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3C27C95-74A9-4014-BF2A-615F4A81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847F0A92-E495-4B78-AF23-0DB38588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C090650-AE94-4F69-B8E8-158407E7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5872543-4971-41C8-A391-A280AD1A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2324BFC-914E-4FB2-ACE5-CEB7DA1F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F7A688F-5CA1-4755-B16B-59F17107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2D16BD0-C3B3-4396-BB15-5AA3FAC3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046C0BE-56E0-4C0C-964B-03EBE9BD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7EA80CEA-725C-4953-9033-FD065480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AE1BA81-D9CD-418E-97A7-2D6B9C50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4DCF5CA-D533-4E89-8E5F-E03DCBCB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99CB0EB4-9227-402F-95B3-A44FA902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651F3D4-9F85-41AD-A205-5DC3E46B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EE3A4588-D970-4217-9B36-05FFF185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FD7428A4-8031-4D89-AB94-62EA4245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6134182-9171-4EF8-9DAA-E617651F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CE39D2A-B722-4798-B5FB-42CBA33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98571BC4-00DB-4E66-B2E7-3344E940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7DFD084-D1FC-4E1A-B420-6E249DBE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63152B2-00ED-4B15-AFB9-1761BE4C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BF83C3A-1420-4B5B-9A50-F00D6847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895BA6B8-CE7F-4601-9CDD-428DBB3D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FB6314B-92C2-401E-902F-C2491649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5B56F33-8D95-4E9D-9803-DDB6AC02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FC4A3AB-0EA1-439C-BB89-F4F64D32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96AA166-9C1C-4C70-A1C6-21696B61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08C5DD1-26CF-4B17-9138-5BF32A52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A82EE134-364F-4367-B1D9-0C2601F9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FE58EB8-3A4C-4F92-A3EF-BD975E02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F274270-8D34-4953-8AA4-33F4A96F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1AF0C81-8DFA-4418-B718-E05CE0E8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51C679A-9839-4B1A-89A7-8EDC7317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D6021B5-F76B-4E6F-BFB2-D726BE6E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640A901-4B5F-4033-B7C4-8BFA264D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537939A-EAE4-42FF-BE0D-BF8B7F5F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C4E5F87-C924-42C9-8CCA-5B4EB29F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8455170-0AB6-4040-867F-68B621D5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1DFF342-F0E2-4981-BD9F-173AE66B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77F92D1-20CD-46A5-A0EF-7167A729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C89A9563-62B1-43EF-9797-F47E8182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49CDAB6-C5B5-4CE6-8FB5-B6BEE3B9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E526700-BC38-48F4-B739-2858C9C4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4065A8F-AEC2-45A0-AE94-93B71E92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B2767F9-9F42-4212-B9F3-9B270C38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09D2C64-5F64-4F16-8977-6C018DEA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98BA995-3C30-44C8-B594-58C35C30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EA4FCAF-D6A5-41AF-BAA2-7D95CC9B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3A0D72E-438F-45D7-BFA6-8136709B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8EEF3D6-3A2E-4B4E-8C13-A876FFEC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EE60A79-8E54-4609-B82A-2F25DC4F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527E17F-5692-482E-8FF9-3D75F984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562255C-DE49-460E-9B50-80096A15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21A813E-A9E5-4E98-8E92-CEC81F30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E2530BC4-0FF8-4772-A2E3-0D0A1CB7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82799F2-1460-48DA-8FC6-235572C8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5C804A4-E276-4D62-9AB7-F03003A1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BEB1E1A-4FE5-4D93-9D49-70333F58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D5908B89-AEEF-4B68-A9F9-5605B03E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C5E7CCD-BB07-4F35-84D9-D8F967FB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A152A2F5-C5BB-4C8A-BC3C-E3E601A2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AEF7A03-C489-46B4-A097-BB471652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F498CBA-EB4C-4316-A179-30851C9B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3B1FDED-4D6B-44F1-BA7B-6719CEFF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B41D6AC5-066D-4851-8467-E9092ECD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91DBC2D-6E3D-4CBD-97A8-B54D692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C559AF93-DF24-4040-AC1B-2BCB14EA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AFA8B54-D987-4FB1-8DDC-CD242D9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FD5B3ED-D5E1-4C4D-82F0-8A882332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E15705D-E97D-416F-AF15-265ADD53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E44325F-E8BD-46D3-B14E-72709972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1DCF922-BE4C-4F8E-AC4E-13A89427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86D87625-D7E8-41A9-814E-0184AF31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8E40C76-CBFD-44C5-BC24-666DD1AC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50EC1A6-D56A-4EEB-8A95-2ACA17E8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1914808-3792-49EC-8143-4582A63D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E255940-41C2-4937-A1D1-4B14EE6B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2211B6D-30CD-4D15-9D35-232C2953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9C1CA0C-A35E-447E-90D3-1911AD65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541E41E-0146-48F8-BB53-83210D0D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74CFA6AB-570B-4B01-AFC9-CE69001C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8B7F073-B01B-4245-B177-9E4A5AE5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51497A89-9872-47E3-B5D1-2F1E6093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9C3F1193-1431-4CA0-89EF-5470FBA0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F59DDB59-BC7E-45EA-A35B-6081C353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A3D7C1F-3636-4625-9F91-D50ED561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3659105F-02CD-48C0-9148-4305A117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7C2204C-75B7-4824-B7F1-11616050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5C12581-E8CC-4379-81B7-43E1B559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9E678F3-EA66-47DC-8DAA-36638167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FBA8D847-BDC6-4D9F-A9FA-C80BE0DE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CF0B4CC-0165-46AB-83AD-C4686047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9AF8FBF-827F-4789-A49F-CEC53AD6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F6B4250-2632-464E-A97F-EB559BB3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173065E-515B-41E0-951D-D364A1AD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9AB3624-4B0A-47F8-8EFD-7F6DB1BA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28A8A43-276A-4E11-9CB9-4764A909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DE81A8C-6943-4C2E-86F1-D0A19E02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9BA83EC-54D4-43A8-84D8-AD72EBDF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150B5A9-B320-485E-A471-6A88442B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7065E04-BD03-415D-8249-7F6FB162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BCA21B4-6C90-4945-A0D9-870C0533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7FCE1B2-6252-407F-B9CC-B45A075D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F03E55B-12D7-4431-949D-5A0DE368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A7409DB-CC43-4132-A5F5-33C4FED4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6C535C4-C1CE-49B2-A4DA-72E57035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169B53AA-A075-4653-836E-F6A0EC1C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CDAD243-2E6A-4E27-91F9-8C867ECD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3BEC267-7A8D-449C-9318-36E215BC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F4CD2E9-193F-4BB2-BFE8-BF8963A2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A85067E1-BE1F-4CFA-8A8A-FFB6FA92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C9A8C80-1A0E-4A41-8929-6F4FCC4E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5368FC4-77D9-4633-A7F0-D53A1C98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7BEE021-16C4-468F-8464-CDE6E2C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87EDA01C-65E3-40F3-9D8E-1E224663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D66295D-5C3F-4645-9E76-6C473A8A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4C9F5132-49AF-4752-B9AC-B1BA70B4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1D5E0CB-8CED-44D5-AD85-8F235AD3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77364C7-F3B8-48AE-9669-28BCB51E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D3CA4D3-6755-4D39-945C-716F3D35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F6CC0AC-C907-4D33-BE19-D8DCA1A2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50ADBC22-89C7-4742-8EED-324D7949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0C80F81-BBD9-43B0-AA3C-F3F7BE13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042F18F-DC39-46AA-92DA-766793E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C3A0D6DC-2B3C-411E-959C-C48C88BD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814E1AD-4517-4EBB-A67E-3D8F6F07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314C256-C983-4D01-A241-074F972C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C934411-0C7E-44F5-8BB7-8D043093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19321AB6-15A9-446F-B416-3E64AC88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344C35E-ED7B-4714-B9E8-EAFF4577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E4600CDF-1C30-4168-A562-A6FCF094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5F7EDC7-0CF2-4DF7-BA9D-27551E82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ABFC5686-9B23-4EEE-ABF8-8AD2E8D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FBD97E3-3424-43CE-BE48-55409A72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8358AFE-D3F9-4670-A095-62AF194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A72705F-4837-41C9-AC0B-1D8F73BD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C550B3F1-562C-4F11-B250-E007761D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3628EC5-94B8-4647-A53A-EDF3E1DF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F0B33B9-272B-485E-97D3-BD4C6D44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B83C7F4-8CA9-4D77-9864-74DBEBD7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336BAFB-891F-4A36-B38B-38537682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FC27445-79D4-4847-BAF7-DCB41794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D4676B8-BC38-46D8-A639-55B2752D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6AC4E4E-961F-4870-B2CA-880EE794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9DD1357F-3EBE-4424-B632-E6D907A4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235A052-E768-4B64-B687-4E13617E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179B593-E70E-4C9D-B47F-9F7098F6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57B0119-692A-47D7-83A6-E330BA9B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3A23E11-7AE4-4FE7-8425-FFE9E819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68B03A3-B32F-462F-BFBC-703D7C16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B211940-491B-4348-8539-DF3AD558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FE0FE27-AFCB-41A8-93B7-F9420245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C096ABA-7669-4703-9DD9-C77187E7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6710012-FBB7-4F56-BB4E-EA6DB58C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00BB504-FB6D-44B4-902A-36B85623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BAABD99-DA49-4766-A2B1-51F59245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76883EB-DFA8-40AB-8E4D-F8D5D0B8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DC89954-2399-44E4-9A8A-92060960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C260719-E430-406D-92BE-8F6D9B00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B3DF68D-6570-471F-9F4A-894836BD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61DD801-8E69-4DCC-A3A6-CFE1FEA2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2C24F3F-989A-4483-98A5-3A902C45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4992B1A4-9AAB-4B4C-BD46-5EFC0A27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F6DFB41-C688-4285-874C-762AFDF6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B596E7B-E3F9-458A-ADB3-72F71519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E2A7005-E2AA-4948-A4FA-508C928D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281BB4A-7516-44E1-9AF6-2B3B3438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1868F11-36DB-4CA0-B904-27892256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CFEAF54-6DCE-4F1A-85F5-DB5BAF69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9D077B1-A74D-444B-B353-D2FB3C4C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C3E1DC0-C01E-41B3-A1EA-F1975675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518C59A-B685-4533-9AAE-EEBD3196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B89C7D2-6FA4-4B7C-9C36-ED165138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49D2228-8B86-4253-ABB7-429B6E78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B462B80C-B02B-47EA-AE3F-601D8C89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CFB31D7-946E-4E9D-A88E-4BC1F7D9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4B011AA-7D46-4EFB-8D05-6361058B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EF6B810-D895-4C68-8209-CE71A52C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4D5568F-6FE2-498A-9B60-AD59F2E0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717D579-9BB8-4F7F-88FD-D61232A7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7A63B97-EA34-443C-9202-27471728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C3DA713-0781-4C7C-A2A5-A4F9C448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2C71FD8-5DF9-47C4-A2A1-738FC957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865FE3E-4597-490C-93F0-C53A2128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13DBAD72-5EA1-45DC-8B51-2F8E29D0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BA07E3C-354B-4EF1-BCBD-0B105749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C69010F4-6AD4-4786-BE00-F41DA7F3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C709FF5-7C50-4D41-856C-35692E09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51DD41B-6BAB-478D-A551-07868FC1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64EA7EB-3BE5-4EA5-94CE-0FC0C5A7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1ED2F984-CAD2-461C-B753-6407A7EA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94DAE5B-03C0-4E8F-AC09-BA051A6C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90E01BD-CB15-4602-BE2C-E83AF0E1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DDD4029-43A6-479F-B264-6080013B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DD2A640-9C30-4C9E-AEE8-875F0B2D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9573CB5-50B1-4C29-9F5C-2D995EEE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F0700796-6E47-4F23-A2B5-EC9F8B3D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ADB9F05-01FC-4FF9-BC4B-FB1A37C9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15CFBB0E-5947-4932-A0E2-E6B635D8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4801941-5DC6-4A09-BB23-5FEA6ED5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5DFB390-9DE1-4423-8D82-3F361C63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704CB25-2BF7-4BA5-8E2D-34341DCC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B8510B35-8C1D-45B2-8FD0-4D9F5EDB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AA66285-FD62-4222-AC19-73EB1DF6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E8FAED0-5BAE-4B81-8746-22C59243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EA77B73-F748-4DA6-B88B-C2B14237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2F16BDA-A042-4C7D-9754-C1070A1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21FADD5-AE25-4108-8B09-E76601E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50EB101F-9F89-447B-ACF0-C02D6A86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10AAF80-AE9B-473D-BF90-BD3803B3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AEFA68F-162B-40C1-8CF1-F3AE7B9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5C214B78-F412-431B-BFD9-2ED734B4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EB16B098-0BE0-49CB-BF6A-CB135A69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8E2687CF-14CF-4D9D-853D-197EE8D5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9F34BB8-72E7-4A4C-938C-39352A3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AEE6374-273F-4CF0-BD96-32A8F8BB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6930BFA4-B229-43EC-9B24-1EBFBBF5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4D6409E-C8F1-4F8F-89CD-3BA6DBA5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31658F7-09E0-4EDB-881C-AFC848B7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1D32EE7-719D-493E-AD6D-D694D33B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72DE6B91-6A2E-4D89-B093-EF8695CE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10C819A0-469E-4F19-B642-D3F1E057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E49C4FC-FDBF-40FD-A3E7-535FE868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37025C8A-4C43-4B09-AF18-11D70C52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EF011171-B1B5-4177-93C8-0B533BCE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CEF81FF-24A9-4A66-A8E5-69DEE1CE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DF63D6D6-718E-4A57-AF78-5E6267E0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1B9DA7BB-A161-47A5-B826-19F5D0A7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E526CFE4-7039-45BE-8333-D4CADFA4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7F00AD5-4CE0-4A09-9D54-60F28129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136AF431-BA32-40C7-A299-C6557328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79B0B43-888F-40B5-9210-70D7A89D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D1BE59B-E9A7-48CB-A37F-12908EC5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FEBEF54-0F71-423F-85AE-569E258D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9E9B045-65AC-474B-9CF0-69E38605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0C88816-B637-4F42-A6DC-D0DA71FE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050F552-F988-4173-B2C5-EF439D5B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6F305B6-7C3E-48AB-A16B-A279921E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D284853-360A-433F-8922-7C15C345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7012DC0-D374-42F5-9C69-D19D50C4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B7F9FBB-3B45-4F72-A2B3-19BEA4F8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890E580-3624-4AAB-959A-C0909031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80F5A96-D38A-4FA5-83C4-0F73A224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E67E562-4006-433B-80D7-2DC5143B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B6EF86C-59B9-4678-B4BB-539FE5A8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5834CA3-6CE8-4B2C-B577-E4F3119D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1CC26685-FADF-417F-AEB2-44338700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B5862B0-088F-4DD9-8CB6-0235232C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B351EA33-5F75-4D6A-920E-AF287F0A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2891F5E-3B04-4C0C-877D-2A32A2DE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AAF5DBC-344D-4717-A974-D606049A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50679A3-8F01-4475-A202-E8AC1EE0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58F0168-3936-4D36-8AA3-63E0F3F6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749E0BA-9CD6-4498-91A2-F158BEAC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9260E9F-EC9D-4A20-8DA8-05B34E88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18BCC8B-6EB3-4F49-864C-408D91BB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209771C-EFFE-4B25-98DD-50E16A29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4FDDBBB-3215-4B6E-8CED-8CCBF304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64DD108-808F-4E26-B7FF-DBDCA689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267EB19-B0EB-4189-A625-85B79412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08B294F-16ED-4400-82A2-255055DE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CEA45CC-4CF3-4E16-B80F-F98CA6B3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CB184A5D-61C1-4BA8-A272-2B952672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15BEA1BB-1E7C-4445-8F32-E9C9C999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B077FC82-E50C-4900-89F5-17F612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03A62BD-4964-445C-A5DC-4F2162B9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44571659-77C8-4950-9929-EE00D9CC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A927E77-6C69-482A-8533-5E86F41F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5D1CD83E-ED2E-48B4-9CD1-6A98F145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1AFE0E5-8637-44B6-9ED0-F7BE1943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B02D7CB8-2B21-45C5-87F4-7219030A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AD364361-CF0C-48EC-B2EC-883EC64C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AE9EDD91-7035-4403-9898-9A407B68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C2F6616-AEDB-475B-A4AB-BF87F027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112C6D62-866F-4BA4-BFE9-4F1AFC37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613880C-3CDE-467B-85A6-36CF50C5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7DC6D3E9-229C-4D90-9106-D7D2C0A6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D7455ADC-0A4A-4120-A17B-80EB990B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3A28C16B-EB23-48B7-97D2-49AFBE5A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7BB85A4-FF3B-4738-9FCD-971C7FDB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599A790A-8E20-4983-9791-997C7E88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E7649AD-52DC-46F7-9EC1-738D85FB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7BA08506-2E68-4C7C-8D3D-0D70A577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467CF68-C4EF-41E5-BBD7-06BDB18B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C66773F-AEC4-4C5E-99EC-F3F3E17A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0A9AD32-40AA-4F57-B7AB-C9C27B26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79DDA69-51CA-4138-89AA-A3366952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75CAB63-83CB-4D67-9654-D444CB41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ECE7C64-B6C7-4E21-A320-887362C9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C6EB66B-2B6A-4EF4-B51E-31430C3F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1826883-73E3-4B35-99C2-6DD34C52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830B458-3EA3-48C4-A903-33F0C660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5428AB8-36C4-46C6-B79B-31E0A98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48CE28B-D29E-4443-A63E-973DC66B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69FAF5D-30CB-4E9F-AA02-55B0568A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DE3DBC5-FDD5-43CA-9826-3ADF273E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B08A696-85EB-4ACB-A004-EA8DCDA2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E5EE30D-5E9F-4915-899C-C7E298EF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69A6CE7-202C-4DD3-A92B-E18F439E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3834890-F1DA-417A-B4DD-07A9E31F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D93D65B-F7EE-46E4-8329-022144D2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7DA095F-A188-41A9-8C82-33B65155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495D6313-BE30-4412-9218-F5A5C7E3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A79A600-9C7D-4A55-93D6-5D97BD75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6AAC781-1AB1-439D-AD80-481BDD53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6541D8D-AD45-40BF-A320-6B279E16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3E5D91DC-8074-4C94-9265-D0BC444C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8DF3FD1-9216-48C0-BC4B-C857824A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5FFDB2D-F609-41A2-9901-96778F5C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41F60E5-2AA2-4BF3-84A3-67164F85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3725191-5A46-46AF-98DC-96C07BEA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9F7DE21-0C4B-48C0-80D2-1AD6E8F1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701CBF9-0028-4DD4-BA4A-EB28DB45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B11D664-7682-480E-B679-DFE9B3AA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D3FA133-71B4-41CD-8327-41CED93D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B6EDF48-F80E-4D50-8E24-170C5438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31B1E8C-3551-45A9-B254-3341B5DF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A124F2B-DE67-45C0-ADAF-A3B5D162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2EC0BF7-755C-4A8D-AA9C-E6B3EE26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FC39F2F-8719-4D99-9868-D7AED03A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53052848-5FE7-45C1-A957-520DF29F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666360B-B70A-4218-B96E-006F4163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FB6F026-26D4-40B3-A380-84AEAFF0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E80DBBC-8C24-4D51-B48A-BFDF465F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8C01B92-B91F-4332-9D63-7A38B11D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0EA6117-B730-49BB-8421-B5A46D3F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FEF5C9F6-54BB-4A31-9373-AD0FC221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A9E6AD0-C40E-4C0C-8180-48B59F47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00BCF94-3859-415F-81AD-42D61393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BA15B10-A5BA-447C-BF46-277A9B2F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FFDB3D31-A3F3-4E46-A062-8F1D2986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AAE781E6-45B7-4B20-8464-69F3427F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6532112E-A882-453C-8C7D-69DB6710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CDCD31C-7E33-4DDC-84A9-9112B157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503A96FA-B092-4C12-A53F-98D6FFD6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57B9E70-C3D1-4AB2-B415-70FE7E34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AD19EE4F-F257-48FA-BEDC-CDF67115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0C2F227D-6E4B-4F75-9347-C319240D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EAC8579E-3E3D-4899-848C-C276D6EA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0BC85F5-5C3E-4695-A58D-EFBF6CA8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DF91493-7BCE-4161-865F-DFD74F5B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5C8241C-B67B-4B22-9DE9-331E7931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B861243E-FEC5-49BE-AD0F-46DE4FA4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89F414A-852E-4A75-AFBA-62E672F6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3D98DE7-9D8A-4098-A474-39648202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686F82C-E195-42D4-94AB-4101F61E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1C349BA-137D-4527-A3A8-5C30691F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64815BD-B092-493F-BCF8-F63C7039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CC06CF0-4D47-4A3E-A848-67EE3B65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C7D346A9-014C-4626-9E62-09EE5E0C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D082585-860A-4A93-9855-883B923C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F47A530-67AC-45AD-B934-C280950E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1E1C1D7-B3EE-4BE3-90AB-153954D3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58B2B7A-A367-47D2-9957-866CE629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14DE4DDD-5978-4CDA-BF34-94DAA7DA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C49B565-E74D-4225-AD49-2ADDCAAE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20F43F7B-7AD6-4B38-895E-AC7A9CB8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CA02C8D-13DF-407B-BB4D-06B0CD72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57819F1E-A038-4BAF-A155-368D2F7F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C851193-5514-46F5-8B06-A9A4AF69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6318674-7949-4BCC-A15F-561EDA4A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F81D5D4-CE98-47F0-83EC-91395F65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70F2D27-5FCF-4489-AF5E-39CA3A80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939CEAC4-6941-47B8-AEEB-D614A67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DA34C3A0-B4EC-4E83-B314-9272854D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1B7B8293-62DD-41C7-AED2-DFB4FBFE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5C66292-4ACB-442E-889D-5AE202BC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F50F8F54-5D2B-42CD-9DB3-2BB50026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A7D4A8A8-0D8A-48C1-BCD6-07FE3F45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A920FBEE-2DD8-4808-8D90-581CC227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BCE8220B-94F0-4624-B489-80313318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62C31B3D-D298-4B7B-BD70-4A342833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9CC9847-D1A8-471A-9685-2A95AFA7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9DB77438-3285-416E-B36C-7B1B8186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6E282A5-8466-42BB-8B96-D4F22941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B1170C9A-DAD1-4349-AAC6-4CC69E0C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A0D9723-CBA0-47F5-BEFE-3D49903F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37D0F1CB-A310-441B-A3F0-78AC53F2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E55D56B-82EC-42F3-A864-408A6E92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BCC7A8B-3779-42BF-956B-334E1C67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22C96E4-44CD-4312-B7B2-74382A90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C5B6880-699B-4AEA-9538-690A5F9D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5DCF33D-77BE-47BE-9161-6F824DD9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93D727D-29E7-4AAA-90C5-4959F1E9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8D053E3-B106-4BB8-B0D9-90A8DA2D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56557CF-9E08-4DF9-8738-0795D8C7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F4D1E51-BF2A-4FB4-BD98-378E22C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0A7CF43-9859-48BE-8D93-F5B5415C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CBCC273-922B-440B-B02F-F8129BF0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987065E-A0A9-4FBD-B8F7-19BB4549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1D40AE6-B80A-4744-B99F-5C967C10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A2BF0C9-0574-4121-B98A-EB05C54F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8DFED95-D39C-42BE-8AA9-BB1C3838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0664412-8B53-4EB4-A5B6-D58FC4BD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4DF416C-CEA3-4670-9CF5-FD8B7C9E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D43797F7-B6D2-4F06-85A4-105B2501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29E2C90-476D-4CB9-A0EC-EDFC2815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D9DFE07D-1D03-417C-B2FA-1E84A56B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E9862D7-AF14-47E7-B210-F25C0436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04DADCB7-08FD-44F4-967E-28F06720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76AA441-44BE-48B0-B6CF-489F74E2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18A161EF-F673-4AF5-87F7-BD620A2E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BF034BA1-DC1D-450F-B640-5CB32061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6658B332-D37E-4B3A-A3E5-812A47F3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987B00D7-E291-4108-8ECB-3940CB52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4D5EE5C3-BF17-4E96-939F-36529DC8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30E9917-D70D-485C-8666-30DDEE3D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AD61-024D-455C-88A2-6CD8BAA5A441}">
  <dimension ref="A1:V55"/>
  <sheetViews>
    <sheetView showGridLines="0" tabSelected="1" workbookViewId="0">
      <selection activeCell="H39" sqref="H3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28645.08</v>
      </c>
      <c r="C8" s="27">
        <v>37801.524000000005</v>
      </c>
      <c r="D8" s="26">
        <v>33290.262000000002</v>
      </c>
      <c r="E8" s="27">
        <v>14158.579</v>
      </c>
      <c r="F8" s="28">
        <v>41756.608999999997</v>
      </c>
      <c r="G8" s="29">
        <v>10062.800999999999</v>
      </c>
      <c r="H8" s="28">
        <v>59708.763000000006</v>
      </c>
      <c r="I8" s="29">
        <v>22226.019</v>
      </c>
      <c r="J8" s="28">
        <f t="shared" ref="J8:K23" si="0">+((H8*100/F8)-100)</f>
        <v>42.992365591755828</v>
      </c>
      <c r="K8" s="30">
        <f t="shared" si="0"/>
        <v>120.87308493927287</v>
      </c>
      <c r="L8" s="28">
        <f t="shared" ref="L8:M13" si="1">+((H8*100/B8)-100)</f>
        <v>108.4433452446284</v>
      </c>
      <c r="M8" s="31">
        <f t="shared" si="1"/>
        <v>-41.203378466963407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1746.2069999999999</v>
      </c>
      <c r="C9" s="36">
        <v>7115.1559999999999</v>
      </c>
      <c r="D9" s="35">
        <v>1525.171</v>
      </c>
      <c r="E9" s="36">
        <v>0</v>
      </c>
      <c r="F9" s="37">
        <v>1250.27</v>
      </c>
      <c r="G9" s="38">
        <v>88.549000000000007</v>
      </c>
      <c r="H9" s="37">
        <v>1578.9780000000001</v>
      </c>
      <c r="I9" s="39">
        <v>1659.48</v>
      </c>
      <c r="J9" s="40">
        <f>+((H9*100/F9)-100)</f>
        <v>26.290961152391105</v>
      </c>
      <c r="K9" s="41">
        <f>+((I9*100/G9)-100)</f>
        <v>1774.0810172898621</v>
      </c>
      <c r="L9" s="40">
        <f>+((H9*100/B9)-100)</f>
        <v>-9.5766996696267768</v>
      </c>
      <c r="M9" s="42">
        <f>+((I9*100/C9)-100)</f>
        <v>-76.676829011198066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17953.423999999999</v>
      </c>
      <c r="C10" s="48">
        <v>13752.87</v>
      </c>
      <c r="D10" s="47">
        <v>7260.1350000000002</v>
      </c>
      <c r="E10" s="48">
        <v>853.15499999999997</v>
      </c>
      <c r="F10" s="49">
        <v>10814.307000000001</v>
      </c>
      <c r="G10" s="38">
        <v>620.76900000000001</v>
      </c>
      <c r="H10" s="49">
        <v>8140.1270000000004</v>
      </c>
      <c r="I10" s="50">
        <v>2348.04</v>
      </c>
      <c r="J10" s="40">
        <f>+((H10*100/F10)-100)</f>
        <v>-24.728167972298181</v>
      </c>
      <c r="K10" s="41">
        <f t="shared" si="0"/>
        <v>278.24698076095939</v>
      </c>
      <c r="L10" s="40">
        <f t="shared" si="1"/>
        <v>-54.659751811130839</v>
      </c>
      <c r="M10" s="42">
        <f t="shared" si="1"/>
        <v>-82.926909074251412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4449.6720000000005</v>
      </c>
      <c r="C11" s="48">
        <v>6907.3680000000004</v>
      </c>
      <c r="D11" s="47">
        <v>15736.936</v>
      </c>
      <c r="E11" s="48">
        <v>10583.813</v>
      </c>
      <c r="F11" s="49">
        <v>20513.767</v>
      </c>
      <c r="G11" s="38">
        <v>7493.5529999999999</v>
      </c>
      <c r="H11" s="49">
        <v>39036.823000000004</v>
      </c>
      <c r="I11" s="50">
        <v>16422.14</v>
      </c>
      <c r="J11" s="53">
        <f t="shared" si="0"/>
        <v>90.295731642072383</v>
      </c>
      <c r="K11" s="54">
        <f t="shared" si="0"/>
        <v>119.15024822003662</v>
      </c>
      <c r="L11" s="55">
        <f t="shared" si="1"/>
        <v>777.29664119063159</v>
      </c>
      <c r="M11" s="56">
        <f t="shared" si="1"/>
        <v>137.74815530314874</v>
      </c>
      <c r="O11" s="14"/>
      <c r="P11" s="51"/>
      <c r="Q11" s="51"/>
    </row>
    <row r="12" spans="1:22" x14ac:dyDescent="0.25">
      <c r="A12" s="52" t="s">
        <v>15</v>
      </c>
      <c r="B12" s="47">
        <v>1075.8869999999999</v>
      </c>
      <c r="C12" s="48">
        <v>3893.16</v>
      </c>
      <c r="D12" s="47">
        <v>3295.837</v>
      </c>
      <c r="E12" s="48">
        <v>80.86</v>
      </c>
      <c r="F12" s="49">
        <v>4381.009</v>
      </c>
      <c r="G12" s="38">
        <v>0</v>
      </c>
      <c r="H12" s="49">
        <v>5050.3009999999995</v>
      </c>
      <c r="I12" s="50">
        <v>1191.9189999999999</v>
      </c>
      <c r="J12" s="53">
        <f t="shared" si="0"/>
        <v>15.277119951134537</v>
      </c>
      <c r="K12" s="54" t="s">
        <v>16</v>
      </c>
      <c r="L12" s="55">
        <f t="shared" si="1"/>
        <v>369.40812557452597</v>
      </c>
      <c r="M12" s="56">
        <f t="shared" si="1"/>
        <v>-69.384279094617227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3419.8850000000002</v>
      </c>
      <c r="C13" s="48">
        <v>6132.97</v>
      </c>
      <c r="D13" s="47">
        <v>5472.183</v>
      </c>
      <c r="E13" s="48">
        <v>2640.7510000000002</v>
      </c>
      <c r="F13" s="49">
        <v>4797.2560000000003</v>
      </c>
      <c r="G13" s="38">
        <v>1859.93</v>
      </c>
      <c r="H13" s="49">
        <v>5902.5339999999997</v>
      </c>
      <c r="I13" s="50">
        <v>604.44000000000005</v>
      </c>
      <c r="J13" s="36">
        <f t="shared" si="0"/>
        <v>23.03979608342766</v>
      </c>
      <c r="K13" s="58">
        <f t="shared" si="0"/>
        <v>-67.502002763544851</v>
      </c>
      <c r="L13" s="36">
        <f t="shared" si="1"/>
        <v>72.59451706709433</v>
      </c>
      <c r="M13" s="59">
        <f t="shared" si="1"/>
        <v>-90.144416163783617</v>
      </c>
      <c r="N13" s="32"/>
    </row>
    <row r="14" spans="1:22" s="33" customFormat="1" x14ac:dyDescent="0.25">
      <c r="A14" s="60" t="s">
        <v>18</v>
      </c>
      <c r="B14" s="61">
        <v>0</v>
      </c>
      <c r="C14" s="62">
        <v>0</v>
      </c>
      <c r="D14" s="61">
        <v>180.459</v>
      </c>
      <c r="E14" s="62">
        <v>168.91300000000001</v>
      </c>
      <c r="F14" s="61">
        <v>128.14099999999999</v>
      </c>
      <c r="G14" s="62">
        <v>396.166</v>
      </c>
      <c r="H14" s="63">
        <v>477.43900000000002</v>
      </c>
      <c r="I14" s="39">
        <v>57.177999999999997</v>
      </c>
      <c r="J14" s="64">
        <f t="shared" si="0"/>
        <v>272.58878891221394</v>
      </c>
      <c r="K14" s="65">
        <f t="shared" si="0"/>
        <v>-85.567161240490094</v>
      </c>
      <c r="L14" s="64" t="s">
        <v>16</v>
      </c>
      <c r="M14" s="66" t="s">
        <v>16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0</v>
      </c>
      <c r="C15" s="69">
        <v>0</v>
      </c>
      <c r="D15" s="68">
        <v>0</v>
      </c>
      <c r="E15" s="70">
        <v>0</v>
      </c>
      <c r="F15" s="68">
        <v>0</v>
      </c>
      <c r="G15" s="69">
        <v>25.995000000000001</v>
      </c>
      <c r="H15" s="71">
        <v>0</v>
      </c>
      <c r="I15" s="39">
        <v>0</v>
      </c>
      <c r="J15" s="40" t="s">
        <v>16</v>
      </c>
      <c r="K15" s="41" t="s">
        <v>16</v>
      </c>
      <c r="L15" s="72" t="s">
        <v>16</v>
      </c>
      <c r="M15" s="42" t="s">
        <v>16</v>
      </c>
      <c r="O15" s="14"/>
      <c r="P15" s="51"/>
      <c r="Q15" s="51"/>
    </row>
    <row r="16" spans="1:22" x14ac:dyDescent="0.25">
      <c r="A16" s="57" t="s">
        <v>14</v>
      </c>
      <c r="B16" s="73">
        <v>0</v>
      </c>
      <c r="C16" s="74">
        <v>0</v>
      </c>
      <c r="D16" s="73">
        <v>180.459</v>
      </c>
      <c r="E16" s="75">
        <v>168.91300000000001</v>
      </c>
      <c r="F16" s="73">
        <v>128.14099999999999</v>
      </c>
      <c r="G16" s="74">
        <v>370.17099999999999</v>
      </c>
      <c r="H16" s="76">
        <v>477.43900000000002</v>
      </c>
      <c r="I16" s="77">
        <v>57.177999999999997</v>
      </c>
      <c r="J16" s="36">
        <f t="shared" si="0"/>
        <v>272.58878891221394</v>
      </c>
      <c r="K16" s="58">
        <f t="shared" si="0"/>
        <v>-84.553625216454023</v>
      </c>
      <c r="L16" s="36" t="s">
        <v>16</v>
      </c>
      <c r="M16" s="59" t="s">
        <v>16</v>
      </c>
      <c r="O16" s="14"/>
      <c r="P16" s="51"/>
      <c r="Q16" s="51"/>
    </row>
    <row r="17" spans="1:19" s="33" customFormat="1" x14ac:dyDescent="0.25">
      <c r="A17" s="60" t="s">
        <v>19</v>
      </c>
      <c r="B17" s="26">
        <v>925.34199999999998</v>
      </c>
      <c r="C17" s="27">
        <v>2298.98</v>
      </c>
      <c r="D17" s="26">
        <v>1990.4390000000001</v>
      </c>
      <c r="E17" s="27">
        <v>1018.54</v>
      </c>
      <c r="F17" s="26">
        <v>2754.6930000000002</v>
      </c>
      <c r="G17" s="78">
        <v>3339.88</v>
      </c>
      <c r="H17" s="28">
        <v>1292.9639999999999</v>
      </c>
      <c r="I17" s="39">
        <v>3509.239</v>
      </c>
      <c r="J17" s="64">
        <f t="shared" si="0"/>
        <v>-53.063227009325544</v>
      </c>
      <c r="K17" s="65">
        <f t="shared" si="0"/>
        <v>5.0708109273387123</v>
      </c>
      <c r="L17" s="64">
        <f t="shared" ref="L17:M29" si="2">+((H17*100/B17)-100)</f>
        <v>39.72823021110031</v>
      </c>
      <c r="M17" s="66">
        <f t="shared" si="2"/>
        <v>52.643302682059016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159.03399999999999</v>
      </c>
      <c r="C18" s="36">
        <v>0</v>
      </c>
      <c r="D18" s="35">
        <v>130.02000000000001</v>
      </c>
      <c r="E18" s="36">
        <v>0</v>
      </c>
      <c r="F18" s="35">
        <v>470.18</v>
      </c>
      <c r="G18" s="79">
        <v>0</v>
      </c>
      <c r="H18" s="37">
        <v>348.70000000000005</v>
      </c>
      <c r="I18" s="39">
        <v>169.95</v>
      </c>
      <c r="J18" s="40">
        <f t="shared" si="0"/>
        <v>-25.836913522480742</v>
      </c>
      <c r="K18" s="41" t="s">
        <v>16</v>
      </c>
      <c r="L18" s="40">
        <f t="shared" si="2"/>
        <v>119.26129003860817</v>
      </c>
      <c r="M18" s="42" t="s">
        <v>16</v>
      </c>
      <c r="O18" s="14"/>
      <c r="P18" s="51"/>
      <c r="Q18" s="51"/>
    </row>
    <row r="19" spans="1:19" x14ac:dyDescent="0.25">
      <c r="A19" s="52" t="s">
        <v>14</v>
      </c>
      <c r="B19" s="47">
        <v>129.43299999999999</v>
      </c>
      <c r="C19" s="80">
        <v>1369.2</v>
      </c>
      <c r="D19" s="47">
        <v>806.92399999999998</v>
      </c>
      <c r="E19" s="48">
        <v>155.58000000000001</v>
      </c>
      <c r="F19" s="47">
        <v>756.58500000000004</v>
      </c>
      <c r="G19" s="80">
        <v>486.96</v>
      </c>
      <c r="H19" s="49">
        <v>560.03099999999995</v>
      </c>
      <c r="I19" s="50">
        <v>920.06999999999994</v>
      </c>
      <c r="J19" s="53">
        <f t="shared" si="0"/>
        <v>-25.979103471520062</v>
      </c>
      <c r="K19" s="54">
        <f t="shared" si="0"/>
        <v>88.941596845736825</v>
      </c>
      <c r="L19" s="55">
        <f t="shared" si="2"/>
        <v>332.68022838070658</v>
      </c>
      <c r="M19" s="56">
        <f t="shared" si="2"/>
        <v>-32.802366345311128</v>
      </c>
      <c r="O19" s="14"/>
      <c r="P19" s="51"/>
      <c r="Q19" s="51"/>
    </row>
    <row r="20" spans="1:19" x14ac:dyDescent="0.25">
      <c r="A20" s="57" t="s">
        <v>20</v>
      </c>
      <c r="B20" s="73">
        <v>636.875</v>
      </c>
      <c r="C20" s="75">
        <v>929.78</v>
      </c>
      <c r="D20" s="47">
        <v>1053.4949999999999</v>
      </c>
      <c r="E20" s="48">
        <v>862.96</v>
      </c>
      <c r="F20" s="47">
        <v>1527.9280000000001</v>
      </c>
      <c r="G20" s="80">
        <v>2852.92</v>
      </c>
      <c r="H20" s="49">
        <v>384.233</v>
      </c>
      <c r="I20" s="81">
        <v>2419.2190000000001</v>
      </c>
      <c r="J20" s="82">
        <f t="shared" si="0"/>
        <v>-74.852676304119043</v>
      </c>
      <c r="K20" s="83">
        <f t="shared" si="0"/>
        <v>-15.202003561263552</v>
      </c>
      <c r="L20" s="84">
        <f t="shared" si="2"/>
        <v>-39.669008832188418</v>
      </c>
      <c r="M20" s="85">
        <f t="shared" si="2"/>
        <v>160.19262621265244</v>
      </c>
      <c r="O20" s="14"/>
      <c r="P20" s="51"/>
      <c r="Q20" s="51"/>
    </row>
    <row r="21" spans="1:19" x14ac:dyDescent="0.25">
      <c r="A21" s="86" t="s">
        <v>21</v>
      </c>
      <c r="B21" s="35">
        <v>29.248999999999999</v>
      </c>
      <c r="C21" s="36">
        <v>38.22</v>
      </c>
      <c r="D21" s="68">
        <v>139.339</v>
      </c>
      <c r="E21" s="70">
        <v>24.36</v>
      </c>
      <c r="F21" s="68">
        <v>652.22</v>
      </c>
      <c r="G21" s="69">
        <v>0</v>
      </c>
      <c r="H21" s="71">
        <v>1534.54</v>
      </c>
      <c r="I21" s="39">
        <v>0</v>
      </c>
      <c r="J21" s="87">
        <f t="shared" si="0"/>
        <v>135.27950691484469</v>
      </c>
      <c r="K21" s="41" t="s">
        <v>16</v>
      </c>
      <c r="L21" s="88">
        <f t="shared" si="2"/>
        <v>5146.4699647851212</v>
      </c>
      <c r="M21" s="42" t="s">
        <v>16</v>
      </c>
      <c r="O21" s="14"/>
      <c r="P21" s="51"/>
      <c r="Q21" s="51"/>
    </row>
    <row r="22" spans="1:19" x14ac:dyDescent="0.25">
      <c r="A22" s="52" t="s">
        <v>22</v>
      </c>
      <c r="B22" s="47">
        <v>45.68</v>
      </c>
      <c r="C22" s="80">
        <v>0</v>
      </c>
      <c r="D22" s="47">
        <v>148.36000000000001</v>
      </c>
      <c r="E22" s="48">
        <v>18.920000000000002</v>
      </c>
      <c r="F22" s="47">
        <v>209.67699999999999</v>
      </c>
      <c r="G22" s="80">
        <v>0</v>
      </c>
      <c r="H22" s="49">
        <v>40.709000000000003</v>
      </c>
      <c r="I22" s="50">
        <v>0</v>
      </c>
      <c r="J22" s="89">
        <f>+((H22*100/F22)-100)</f>
        <v>-80.58489963133772</v>
      </c>
      <c r="K22" s="54" t="s">
        <v>16</v>
      </c>
      <c r="L22" s="90">
        <f t="shared" si="2"/>
        <v>-10.882224168126086</v>
      </c>
      <c r="M22" s="56" t="s">
        <v>16</v>
      </c>
      <c r="O22" s="14"/>
      <c r="P22" s="51"/>
      <c r="Q22" s="51"/>
    </row>
    <row r="23" spans="1:19" x14ac:dyDescent="0.25">
      <c r="A23" s="52" t="s">
        <v>23</v>
      </c>
      <c r="B23" s="47">
        <v>396.50400000000002</v>
      </c>
      <c r="C23" s="80">
        <v>2631.9160000000002</v>
      </c>
      <c r="D23" s="47">
        <v>328.04199999999997</v>
      </c>
      <c r="E23" s="48">
        <v>1052.6199999999999</v>
      </c>
      <c r="F23" s="47">
        <v>166.648</v>
      </c>
      <c r="G23" s="80">
        <v>77.099000000000004</v>
      </c>
      <c r="H23" s="49">
        <v>43.002000000000002</v>
      </c>
      <c r="I23" s="50">
        <v>62.427</v>
      </c>
      <c r="J23" s="89">
        <f t="shared" si="0"/>
        <v>-74.195909941913499</v>
      </c>
      <c r="K23" s="54">
        <f t="shared" si="0"/>
        <v>-19.030078211131155</v>
      </c>
      <c r="L23" s="90">
        <f t="shared" si="2"/>
        <v>-89.154712184492467</v>
      </c>
      <c r="M23" s="56">
        <f t="shared" si="2"/>
        <v>-97.628077795795917</v>
      </c>
      <c r="O23" s="14"/>
      <c r="P23" s="51"/>
      <c r="Q23" s="51"/>
    </row>
    <row r="24" spans="1:19" x14ac:dyDescent="0.25">
      <c r="A24" s="52" t="s">
        <v>24</v>
      </c>
      <c r="B24" s="47">
        <v>748.08</v>
      </c>
      <c r="C24" s="80">
        <v>4028.11</v>
      </c>
      <c r="D24" s="47">
        <v>64.748999999999995</v>
      </c>
      <c r="E24" s="48">
        <v>1357.11</v>
      </c>
      <c r="F24" s="47">
        <v>2031.6890000000001</v>
      </c>
      <c r="G24" s="80">
        <v>1693.78</v>
      </c>
      <c r="H24" s="49">
        <v>588.67399999999998</v>
      </c>
      <c r="I24" s="50">
        <v>693.72199999999998</v>
      </c>
      <c r="J24" s="89">
        <f t="shared" ref="J24:K36" si="3">+((H24*100/F24)-100)</f>
        <v>-71.025388236093221</v>
      </c>
      <c r="K24" s="54">
        <f t="shared" si="3"/>
        <v>-59.042968980623222</v>
      </c>
      <c r="L24" s="90">
        <f t="shared" si="2"/>
        <v>-21.308683563255272</v>
      </c>
      <c r="M24" s="56">
        <f t="shared" si="2"/>
        <v>-82.777977761282585</v>
      </c>
      <c r="O24" s="14"/>
      <c r="P24" s="51"/>
      <c r="Q24" s="51"/>
    </row>
    <row r="25" spans="1:19" x14ac:dyDescent="0.25">
      <c r="A25" s="52" t="s">
        <v>25</v>
      </c>
      <c r="B25" s="47">
        <v>185.40700000000001</v>
      </c>
      <c r="C25" s="80">
        <v>54.77</v>
      </c>
      <c r="D25" s="47">
        <v>556.08600000000001</v>
      </c>
      <c r="E25" s="48">
        <v>95.28</v>
      </c>
      <c r="F25" s="47">
        <v>380.98200000000003</v>
      </c>
      <c r="G25" s="80">
        <v>210.3</v>
      </c>
      <c r="H25" s="49">
        <v>251.83799999999999</v>
      </c>
      <c r="I25" s="50">
        <v>24.274000000000001</v>
      </c>
      <c r="J25" s="90">
        <f t="shared" si="3"/>
        <v>-33.897664456588501</v>
      </c>
      <c r="K25" s="54">
        <f t="shared" si="3"/>
        <v>-88.457441749881127</v>
      </c>
      <c r="L25" s="90">
        <f t="shared" si="2"/>
        <v>35.829823037965127</v>
      </c>
      <c r="M25" s="56">
        <f t="shared" si="2"/>
        <v>-55.680116852291398</v>
      </c>
      <c r="O25" s="14"/>
      <c r="P25" s="51"/>
      <c r="Q25" s="51"/>
    </row>
    <row r="26" spans="1:19" x14ac:dyDescent="0.25">
      <c r="A26" s="52" t="s">
        <v>26</v>
      </c>
      <c r="B26" s="47">
        <v>404.92</v>
      </c>
      <c r="C26" s="80">
        <v>3.9</v>
      </c>
      <c r="D26" s="47">
        <v>337.59899999999999</v>
      </c>
      <c r="E26" s="48">
        <v>0</v>
      </c>
      <c r="F26" s="47">
        <v>738.28700000000003</v>
      </c>
      <c r="G26" s="80">
        <v>0</v>
      </c>
      <c r="H26" s="49">
        <v>2423.7330000000002</v>
      </c>
      <c r="I26" s="50">
        <v>0</v>
      </c>
      <c r="J26" s="90">
        <f t="shared" si="3"/>
        <v>228.29143679896845</v>
      </c>
      <c r="K26" s="54" t="s">
        <v>16</v>
      </c>
      <c r="L26" s="90">
        <f t="shared" si="2"/>
        <v>498.57082880568998</v>
      </c>
      <c r="M26" s="56" t="s">
        <v>16</v>
      </c>
      <c r="O26" s="14"/>
      <c r="P26" s="51"/>
      <c r="Q26" s="51"/>
    </row>
    <row r="27" spans="1:19" x14ac:dyDescent="0.25">
      <c r="A27" s="52" t="s">
        <v>27</v>
      </c>
      <c r="B27" s="47">
        <v>2356.9639999999999</v>
      </c>
      <c r="C27" s="48">
        <v>9756.2990000000009</v>
      </c>
      <c r="D27" s="47">
        <v>4701.4409999999998</v>
      </c>
      <c r="E27" s="48">
        <v>6398.9009999999998</v>
      </c>
      <c r="F27" s="47">
        <v>4663.1869999999999</v>
      </c>
      <c r="G27" s="80">
        <v>9341.3079999999991</v>
      </c>
      <c r="H27" s="49">
        <v>4586.3109999999997</v>
      </c>
      <c r="I27" s="50">
        <v>992.19</v>
      </c>
      <c r="J27" s="90">
        <f t="shared" si="3"/>
        <v>-1.6485721031560701</v>
      </c>
      <c r="K27" s="54">
        <f t="shared" si="3"/>
        <v>-89.378468197387349</v>
      </c>
      <c r="L27" s="90">
        <f t="shared" si="2"/>
        <v>94.58553461147477</v>
      </c>
      <c r="M27" s="56">
        <f t="shared" si="2"/>
        <v>-89.83026247965546</v>
      </c>
      <c r="O27" s="14"/>
      <c r="P27" s="51"/>
      <c r="Q27" s="51"/>
    </row>
    <row r="28" spans="1:19" s="1" customFormat="1" x14ac:dyDescent="0.25">
      <c r="A28" s="91" t="s">
        <v>28</v>
      </c>
      <c r="B28" s="92">
        <v>33745.421000000002</v>
      </c>
      <c r="C28" s="93">
        <v>56613.718999999997</v>
      </c>
      <c r="D28" s="94">
        <v>41736.775999999998</v>
      </c>
      <c r="E28" s="95">
        <v>24298.222999999998</v>
      </c>
      <c r="F28" s="96">
        <v>53482.133000000002</v>
      </c>
      <c r="G28" s="96">
        <v>23879.742999999999</v>
      </c>
      <c r="H28" s="96">
        <v>70947.97</v>
      </c>
      <c r="I28" s="96">
        <v>27565.049000000003</v>
      </c>
      <c r="J28" s="96">
        <f>+((H28*100/F28)-100)</f>
        <v>32.657330626659927</v>
      </c>
      <c r="K28" s="96">
        <f>+((I28*100/G28)-100)</f>
        <v>15.432770779819549</v>
      </c>
      <c r="L28" s="96">
        <f>+((H28*100/B28)-100)</f>
        <v>110.24473216677308</v>
      </c>
      <c r="M28" s="94">
        <f>+((I28*100/C28)-100)</f>
        <v>-51.310301660274241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2023-02-08T12:52:36Z</dcterms:created>
  <dcterms:modified xsi:type="dcterms:W3CDTF">2023-02-08T12:54:44Z</dcterms:modified>
</cp:coreProperties>
</file>