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A60845C2-8641-4455-94AC-5BDC9E318B0B}" xr6:coauthVersionLast="47" xr6:coauthVersionMax="47" xr10:uidLastSave="{00000000-0000-0000-0000-000000000000}"/>
  <bookViews>
    <workbookView xWindow="-120" yWindow="-120" windowWidth="29040" windowHeight="17640" xr2:uid="{3EF68BAF-0019-4020-856C-961E35D7033F}"/>
  </bookViews>
  <sheets>
    <sheet name="4_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L22" i="1"/>
  <c r="J22" i="1"/>
  <c r="M21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K14" i="1"/>
  <c r="M13" i="1"/>
  <c r="L13" i="1"/>
  <c r="K13" i="1"/>
  <c r="J13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<sst xmlns="http://schemas.openxmlformats.org/spreadsheetml/2006/main" count="67" uniqueCount="34">
  <si>
    <t xml:space="preserve">Grūdų  ir aliejinių augalų sėklų  supirkimo kiekių suvestinė ataskaita (2023 m. 4 – 6 sav.) pagal GS-1*, t </t>
  </si>
  <si>
    <t xml:space="preserve">                      Data
Grūdai</t>
  </si>
  <si>
    <t>Pokytis, %</t>
  </si>
  <si>
    <t>6  sav.  (02 07–13)</t>
  </si>
  <si>
    <t>4  sav.  (01 23–29)</t>
  </si>
  <si>
    <t>5  sav.  (01 30–02 05)</t>
  </si>
  <si>
    <t>6  sav.  (02 06–12)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</si>
  <si>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</si>
  <si>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</si>
  <si>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</si>
  <si>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</si>
  <si>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</si>
  <si>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</si>
  <si>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</si>
  <si>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</si>
  <si>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</si>
  <si>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</si>
  <si>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</si>
  <si>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</si>
  <si>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</si>
  <si>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</si>
  <si>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</si>
  <si>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</si>
  <si>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</si>
  <si>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</si>
  <si>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</si>
  <si>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</si>
  <si>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</si>
  <si>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</si>
  <si>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</si>
  <si>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6 savaitę su  5 savaite</t>
  </si>
  <si>
    <t>*** lyginant 2023 m. 6 savaitę su 2022 m. 6 savaite</t>
  </si>
  <si>
    <t>Pastaba: grūdų bei aliejinių augalų sėklų 4 ir 5 savaičių supirkimo kiekiai patikslinti  2023-02-17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</si>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</sst>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F9420F8-34AB-4DD6-8B00-6F8F68AE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C5AAE65-1C83-4A26-A897-A12BE827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60DC430-3D7A-4C54-9C19-F2110964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C4CA0FA-A208-4E19-89FF-691FC165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9DEB11A-448E-4EE2-B30C-84180BD5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4307271-8313-410D-91EA-D14B7067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2E0244B-DC54-4D1A-B6F0-327FD535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E37CB8C-5342-4889-BC82-82E56521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1CF2371-E972-4A1F-877E-6513FD56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8C86298-14C0-4D12-875B-6CAAE62C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C9ECF75-A9A6-4F4B-BB99-4919B207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0C25F35-122D-4FF5-B65E-E75EDF92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2D91100-5FEA-44B7-9791-58CD1BC2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EDDA0E2-A977-40C8-972D-64E1D9B4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81EC1EC-4B8F-4FC1-8381-3B1A2321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9A7C696-5A03-498B-BF3A-43DC8B56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45AC09F-5750-4379-9E55-3FDDA676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315F7AE-7E86-4103-94AB-862B0B48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A9CE5DE-1D38-41D9-B413-5A1E8276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280A71B-FD36-4CB5-A3CD-B37F29F8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06AF5CF-F8DF-4456-8A67-79294779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A493A3D-FB08-4133-905E-55CE6CA1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A790F14-E29B-49B1-AB86-929E8071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4612D6A-86FB-42F0-BC5D-D73382A7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966A00C8-FAE1-4840-B991-4A7086D6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20CC9D4-C768-49DD-90AA-D8120D16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A2B003A-ADC2-4CA0-A7AC-A57B61A1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8413E53-6A97-40EA-8DA2-63749C9B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4E618734-9079-4891-AF4D-D0AE3C4F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A2B025C-5CC5-42B8-878D-28779A68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F4CA849-8255-43C5-9F82-A630AA26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976E01A-7AD3-450F-B312-1FD1BFAC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7DE617D-1F73-4B0D-B751-114D14C8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1A4E5D28-ECAA-4D74-9DF9-72B490A2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B82B1009-1006-4876-868C-22302FDF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C84EF9A-3564-427A-99C9-2E54D3CC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183A9CE-8BC7-4754-A5B2-28E8496C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996EDCC-C828-455B-8400-32AFEF74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6FCD9CA-0E7B-430F-AB2D-1D9A860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E30B781-ACF4-497A-AE0E-7FBF3D23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1E88E10-4D76-4268-A67E-70A4EECE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9CF968A-5296-4D31-A23C-7C8E02E3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62A1929-97FD-4F6A-B5E5-5CE641B6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8A8662A-AA5B-4634-82D2-53F92C34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741B4E1-4FFC-4F09-BDF2-37AB286B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58927B2-9BE9-48F7-8C67-C31720C1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AC2F6C1-1869-4F5C-93BF-9001E277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E49BF07-0F11-4AA8-ABCD-FFD65CDE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1B395A5-6EA1-4873-B74D-8BC768A9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C1B99E4B-07DB-412A-83FF-B4B40826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832EAB8-F38E-41CF-8E89-63F6664C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A4A7645-0DAC-4CAF-8BD3-F5AC13CC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C8C3855-08F4-4A06-8592-A9FAA8DE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EE63161-CFC5-4FE5-A348-CE2B682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7065B9A-2A23-43AC-93E2-A9E5F691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C29C70B-6C4C-4426-B266-1AEDA368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30F51EA-7A24-402F-BBBA-7B026011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F16B82AE-00AC-466B-8D32-64C3D1A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395CCFF-D3C4-49CD-BAAD-2F82F421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87DC0A4-3FA2-4931-A93B-66E28D40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97C2E11-2522-485D-BE5A-AE8A5EB5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6EBC9C0-F499-4583-9F30-CDD397E7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78CA2DD-5C8A-42F4-994E-60B610F9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EBDCDFA-52ED-448F-94C4-D4D3D158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708CD0D-7E3F-4D95-B492-38BEDAA0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E6E747B-4962-436E-A1C8-6A303E86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A2E69A6-5B9E-4530-8838-D69CA99D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70B7992-1B7F-4AE8-90C8-F22F411E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DF234FF7-B163-479E-990B-2641E88E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8E87030-1561-4706-9F56-E3954CA6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1E089BB-B4F8-4DBC-A954-A03C251A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3262EDC-DE09-4A02-9566-DDC24C7A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46F259B-C738-4226-95B3-CC269838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09C3E8B-B5A2-4D18-BD6B-8EB535EB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409821F-1F0D-4622-A4E3-D161967A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DC5491C-8D4A-4190-A6EE-233B3700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806B068-040D-4F45-B9BC-7F737E07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3D97F28-05D1-4532-AA27-E23E8D58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65BCA0F-5368-4263-8CE5-AF279C81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B1CA19C-EB51-4840-8655-5CE3B81D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F47ED2F-2D6E-4508-AD6C-7B84936C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580175CE-7C30-48DF-AD55-73CF9A95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4D279F0-2435-4743-B6E6-E1933A97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271AA9A-D3CC-4606-BF4B-275E211D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547C1A7-A880-475C-9063-6EF84695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FCB3AC7-364B-438E-AE77-44EAD21F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CCA7663-411E-43C9-A5EA-93804D55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FC5141E-441A-4B49-BF41-CE290D5C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CEA6FA8-FEEF-4112-893F-C47EEE7C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08CC26C-C860-43E3-B22C-D30B525D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2991F06-BF83-4B0E-BFF7-13834E98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C00C3C4-8094-4ED6-9E7A-0B4FFB9C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246A6F3-C1FC-4D8A-84C9-B0C98011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C7E5C3C-253F-41D4-A58D-A93D0B1C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9E7F3D3-5C31-42CF-A1DC-4FF5AC83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AC17FB8-04D4-4244-82BE-9718C818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8733F65-75AB-4C25-858D-E3DCA95C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F42F558-B567-4E97-A1D6-83529BE7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2315628-4457-4CEC-B567-94BEB65D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BB5532F-1D56-4BE2-9A12-C53CAAA4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5CF68F9-41C9-49E5-BC53-5307477A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7A273C6-7C48-48A4-915C-76D05B78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A22A7DA-2A28-40BB-A595-B3160961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E8D6B34-844E-42FD-9B5E-88A8BDAC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7E5D000-9E87-4400-9A7E-B595DF25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674722A9-5A67-4BCF-87B8-1FC81340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60BECC9-25D8-4E4A-8574-2B2F4CFC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A027ECE-BA6D-40AC-B4AA-589374F8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A6ED036-4F57-4939-8905-A67B1147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E976A3B-C50D-4852-A2A3-33150EC0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6EFA75A-241A-4FAA-989B-CE215925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F1D011E-163B-4CA3-BF35-F2B85529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98321DF-256D-45E1-9AE0-9FB9FD70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43A199D-59AD-42D8-AD9B-FAF97031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D80F78F-1D70-447F-A6C1-562898D5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13E6155-FCA8-4017-A3F2-0460E398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07DE2DC-4658-4097-BEA4-1DFFCF4A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C1E8E6D-0B5C-4CC2-A134-B3A25919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D0BA2AB-CD96-49E9-B305-16EB39BE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DDC22A8-D1E6-4BF9-95C1-305B2942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6F6F5DA-C445-4B94-AB99-B33A312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7A72615-959D-4A7E-9756-2AA446F9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D0CF42E-0280-474D-BCB7-ABB6627F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13476EFE-63B1-4342-B8EB-E2B6B220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B5710BA-1F37-455F-BD43-262D9F12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2A800819-195C-4114-93D7-CA2D9978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94D118B-54FA-46BE-85AB-58D9606C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0F68D6A-14D7-43FC-BC80-8A85EE0F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500822D-5F85-401C-9AE2-78709BFE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7371CAB8-1737-45C2-ADE8-237AA8D2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6F37C95-6545-4CF0-9F99-3150E479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A6DBA054-6210-48B6-AFC6-78CDCFC0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B9A9175-C92A-4B3D-94D5-4BE6B3A0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1E1C9BE-4601-4294-8FDC-3E484B2C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188CDD2-524C-4B0D-98F3-A6FC9FBF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68B8FAB3-9D82-44C7-8055-97002216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84E55EE-CDD3-4843-B336-39EC8DE4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11BDC6AC-6DEA-4BC8-BCC1-E05FACCC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7565C08-E511-4AC3-AB3C-6C760E2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05E91577-FF86-4592-9157-7C562F41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C8D32CD-8E68-4BB2-876D-2F57C696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3969A3E-E9D5-44EA-9B1A-BBDBC645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5F29EA5-0AAD-4CE1-AFFA-9472FE74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42A575FC-2BDA-4BEC-9E9D-2918BC27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41144C7-9E34-43F9-BC93-2C80C33F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D63F868-C7A7-4849-A809-631B2770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FC3EB72-26F1-4EDA-A910-ACDEF503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92C784E-3048-46FA-AEBE-236A3B67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36C3751-D827-489D-8037-3BD3DA0D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29006CA7-3414-4FD6-9F4B-F8D20B80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4C6E79D-4C23-4855-B116-E8D4A827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9123C36A-0F4A-473A-8C3C-3C09511C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2AD1B48-CECE-4895-9E07-FE27A4B9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727A20B-7EC7-4071-A586-CFAC8094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3BD77D1-925A-4E7D-9662-74C1E8F4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0124F3EC-41AC-4BE2-B5A6-E2BCBFB7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8902D76-5657-41C7-9844-C736D64B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442A408-D2E4-4CEC-AF3B-47148A5E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0172922-1EE0-4A8C-B843-46D6516E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DAEF310-F936-4E7F-90C8-3AEBC0B6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4E4FE63-1A79-44FF-95EF-CE6E0986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27793495-8D6E-4E65-9500-7560C6CC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8494AFF-5169-4DB5-AA6E-DA363198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7200231-28E2-466C-B723-6E29737F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B4FC921-B2ED-44AE-B571-E0072241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D025057-EFFF-42EB-8584-AA2E6F9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9CA0A5D-46B8-45BE-ACA5-1BFD0600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3AB392B-AA94-4C1C-97BD-B161E9A9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0DCD213-B004-4572-8DA1-F5EE34FC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E4B91A5-62D9-43CF-B4AD-36916081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F26BE93-17E1-4E06-9059-23049C57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D068AC5-6B5C-4510-B934-13CAD789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DBF8452-2502-4023-AD63-7688B90B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9476D71-DC7A-4DEF-A465-7424CCEE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6467A3F-242E-4341-A405-EC96BFC6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BAC590A-09DC-40A2-B8CB-2333183B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DE51E6D-AFFA-498D-957A-80334383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C8501BC-D65F-4CF1-80DD-AFC79061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EDA92B7-8360-41E8-A0D7-F3B72D59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04013BE8-0E01-476A-8151-139DBC59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7F28268-7CCD-44D2-8D4D-7B268CCB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875B528A-949A-4D55-BDDE-F16D2A54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C678616-AC8F-4DFA-9DDD-2CA16B8A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D626C67-D0D9-4821-959F-2938C37E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499371F-2562-4463-90E5-97A3D1E9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FAF0DE35-1960-491C-BEAC-0CB6BF24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B15BBF5-78B6-42D7-A35D-115EE570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2636D2E-BB31-43B8-88BE-A34ED8DA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5B993B5-50D1-42ED-A98A-4B0672EB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7B5A2FDB-1888-459D-B197-74FB0623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338E32E-C2DD-467F-BE38-6CADF214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751E8AC-CD9C-4B26-9785-2FC8E791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F165B5C-E400-4219-8036-AF33C0B3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E456271-ACC7-46DB-86D7-1A986A9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ABBA665-CD2D-45A5-AFF9-A05B5400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5E43457-72F2-4752-9F5B-05E9C93A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31E2E7F-6352-4017-9D20-F50C80D7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0150C52-E328-4FEE-80B9-E1A8A67E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9C837D5-7D58-453F-A0A3-23946369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F84DF36-AAB7-43B2-B284-BABB71C9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1181672-3908-40FF-81BE-8BFA3C29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A9961D4-1458-4A26-A7E7-13B43F68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3D056CB-14FE-4EAD-8A88-F0ABFBEB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BA57D35-641A-4F8C-9E2E-2FF8A940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DE399FE-8E23-452A-BD01-165CD05F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87C6BF6-8A2D-4431-93C1-8E330DCD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7D95A3D-6DA1-41FB-A1BF-2021E887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711FD56-917F-4CE3-A825-17850D69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0B5BDE2E-F74F-4FF1-B820-500E53DE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563292F3-79D0-4038-BB63-93547334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CD04EED-6D51-4208-8FB6-41B04731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1E893D1-505C-4FE5-A897-04C191A3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CF98899-DBEE-453F-94A0-92E2C2AC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4F10A1E-AC2D-4E57-B1D4-DB632A17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4EFBFC3-25DD-4954-B0B3-95DED42B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29781E5-99A5-488C-89D4-D5CA81FF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1260B91-1C0E-4F7E-9DF9-37162BF8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88CFE61-9B63-4592-BF32-E8E56804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428FB83-43A3-4E1E-A1B0-14481B5D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8DF3AD8-086B-4DAB-9983-F8B15E7C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3ACB801-225F-4047-9A84-4E77A345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EA75FFE-D106-46F2-822B-4D8F7CA4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3DCAC14-304F-47E4-9BCC-5B3E1A0C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BDC2C6E-0C0A-40FB-837D-F12BE0FF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55077F28-BA61-4E0E-8419-D5BF6433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89BB3DC1-BA72-4DD5-BFEB-16734670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E746FBD-B0E1-4290-AA97-808BFD3D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D09B934-5C1E-4489-8343-07564AE6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200681B-EE35-4BAE-B0E4-FE865C7B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ACD41E0-B1A2-49A6-AA7D-32D5E7B0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AA493A3-3074-407F-9D39-908E78D4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2C9D96E-92B8-4D0C-83FE-ED6EECC2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0BB9C87-5B80-489F-95ED-34D01D4A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F2F51B84-0EF6-40D3-9656-01DABC2A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B76B8BF-02E5-4040-B7DC-08A0B960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515F02F-E925-48D8-8BB0-334F96B6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B9DCAB8-BEEF-4076-8E8F-5B051735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583FE9E-16DF-4066-A2B6-8B902045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80C2D3D-2F80-41CE-8D2A-D44E795C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62395E3-002D-449A-B6F2-9C9B5F45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57C96FF-2978-4758-9A53-451E689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DF594CD-2807-43EA-9099-FA587ED4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FA6A2AC-437B-4585-AC13-C9CE187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93255CE-43FC-4978-A797-F9213B90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83EE1C1-1E47-4A55-9F6E-E1DE3603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B6552C0-52F3-46B2-BB5E-587101D3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861AC95-A33D-4907-8AD6-EB1B3ED9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2C346D6-DF52-425E-ABD1-B25C72BC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47E8922-07FA-4CF6-8008-5E32F252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657E5A6-CAC7-4985-85B2-D2276BC7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042D3AC-A553-44D5-802F-F604BD60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F09DC45F-31E8-45DD-A70E-E6B3180B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95AA3CC-CC39-4EC5-B579-C2BB6F70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1C03D556-DC0B-4B38-80A0-17DC75A8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D7730F4-586F-4B29-ADAD-7F89AB96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9BB234F-F006-4FF3-8B63-0CCA3B61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238C73C-F8FF-4973-B400-F3BCC1C1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EB9B049-0B63-41CB-B51F-FFBB4C02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199D1EC-FA2B-4EB4-A0AD-FDF642D0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D1BDD7FA-68E1-4CE8-A744-797C91BD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F4D566D-FF6F-4BA0-AFCB-362D940F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50217F5-2A76-4BC1-93E7-5772BC29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17BC7BC-5583-4567-B378-7DDC9CD2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2D42D5A-A7AB-4D98-BCEC-9AFA544A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2DE3ECF-9E38-49C2-81F1-A964DD48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343C24A-9102-4843-B35D-D330A7F2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5AB463B-744B-4E5C-8893-E52EEF63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25C1878-D576-47C2-8E7B-BFC990F5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C6784FA-8673-43C8-AFF4-E9416354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9A17475-8B17-4D0D-89B4-17D92A7E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6A71E4D-9540-4351-92EA-9DF0D342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014697B-6EAD-40B1-BF50-D1DC619D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4807628-723E-4F70-B30B-EC3998BF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F7F999EB-18A1-448C-BFC6-987A70CE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460FDFA-9FA8-4894-9CE1-BBC6B72C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68FF802-2A71-4787-9ECB-8476509E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1105364-61C5-44E0-8F19-3FFEDB37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8182765-A3EF-4ADA-8A0B-6A553A5E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0501E5D-4B92-4CB1-9CE9-C9792EAA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6F24181-CD9C-48DD-97E4-00689A3E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28134D0-AF4C-466D-A07E-E8463B4A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BB8C1CD-27A6-475C-9D60-C4D77767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28296F7-021B-4D30-9454-5393CC21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D01771C2-14C0-40B5-A646-9EDE4447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70A7420-13B4-4886-B2EB-950AFC13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E7E9EBB-ED48-4F0F-9E46-39BCCF1C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695CA87-44B9-47AA-8D04-6A34288D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1CB8E24-D445-4594-BA10-5FB41FE1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C1EA922-B643-4214-8371-4472585B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E013D4F-7F3D-4BAF-A74D-6BE6BDB3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8C73CAF-8100-4313-B088-BCD3775D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552D03C-EE45-47CE-8888-D2368738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11210EF-073D-4BF6-806D-2D998C91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3D76DA2-E2E0-4C35-AB15-7E12C33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93304BE-F8FD-49BC-96F3-61F8A70A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CAA9719-F903-4B40-8D9E-5C783F6B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67D14F8-DCC8-47CA-BE1B-2B78BA8C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DC575E4-DF99-4785-A3FF-470296A0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EF890C8-D29E-4A9A-9070-89824A3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95E9332-D28B-4A35-A0CA-1180CBEC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39B914D-99A6-479E-A75B-8F13587E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72AE755-A8EF-48BC-A57E-AF228213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A2A2359-B04E-4590-97CE-A7534A7A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0DF268BA-ADD4-4005-8629-F9F2158C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25981A4-5442-4490-A081-4EE8EFDE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936DA5C-3E1F-490D-9B08-6AA9DBDD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3DFDDDE-4839-4589-859C-76C9DC53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6E1B934-7CD0-481A-A90A-46DA71A4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BE6E421-F5BC-4E20-B1CD-F208501C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D5F6B53-CD4E-4F52-B7F5-5C36BF54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D19EAF9-8932-468C-9DA8-F06BC9E6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0252C8D-D198-4947-9BE6-ED7665EB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8E4A11B0-65B3-4708-AEF0-B4C1867C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7DA3322-7121-41B7-AABF-5B9D6031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20205A6-7572-421B-A298-AB932AF5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6C3A3D6-5351-4AA6-93B4-8EB93BEA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951CAB2-ADAD-4A0C-B35F-304102CF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733ACCD-4687-4D71-8907-E73E147B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205D1C1-BFD3-46F8-8B0F-1C68AE0B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959B537-AD45-4E2C-B1DA-5339E86A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9F91581-B2D4-48A2-9C9C-988A6849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7C14B1A-81BB-4D85-AAD3-EF6EDADE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092F836-4D86-4A3A-AC36-02DB1BAD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73C205A-D3B4-4783-883B-A5DCDC5A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782F9B3-4DD9-40D6-81B3-E365304A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023D91F7-D5AB-45A5-ACBC-5F35F763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B4BBE7F-97CD-4CAA-9480-849AE6F2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37EB30E-32C8-44EC-B31D-5F714584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6713E3E-9437-46F6-B76D-C9DD698E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BCEB2202-58B3-428F-AFC5-DA48B04D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173D430-52BD-45C5-88A9-3A71B636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5F2F2C9-F724-4539-BB0C-E7C27CF1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1A63D16-2CB5-412E-8268-B3B54C9B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A284051-AD01-46FC-89AC-F88B3F1D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EC34C86-25BE-4FA7-8306-1F723CAA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602F63B-9B05-4131-BBF9-E077901C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CCA6379-A90C-4621-964B-C1CE1F58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DA3C3B0-0AC4-43C7-9541-23222FCE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7408C62-EFFB-4E3D-BB47-9E7C2FEC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E8369389-AB16-4CE4-8D0D-E4948669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F28B5DE-BF1F-490D-85D9-89C18CC9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F02613C9-B0C2-4672-9452-6D10A03B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3775E0B-D6E5-4C27-BAD7-7A18C27C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9535F44-A298-43FA-A00C-70CD2CDF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60D7AB00-F5A8-4099-B719-DF0DABD6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547E52BF-ED21-45CA-B486-868B3725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EDE9BE6-CF7E-4E31-B5A7-AA00CD16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7D49C807-6C79-428D-9A53-E12B0893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E6D5062-4B74-44FD-AF72-1A61EF88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2C607EE-956A-4720-8D2C-B1600F5C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39ACD9DF-8798-4AA5-BC39-FF724BBE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FC9AD00A-FB94-472F-9604-A6ADC6F9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7A511C8-8D03-453C-BA0C-AE5B786E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7D283279-C247-497C-A20F-C97616FA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5537DC6-2388-4907-AC99-0EB66EDA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BB2CADC-792C-4C04-BCC5-FDB4EE70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F45CF171-7EBE-4EE1-81BE-6B2B0820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490AB38-2D10-4F1A-B8C8-7F6AC3C1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1332C21-4B33-4371-A2ED-C6CA3F4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BAB2C86-EEE2-4505-8F94-D6BF98D9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8CAF4A5-7CBA-40B9-862D-508EDD8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06303327-2164-4B8D-94EA-B780C684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3AD3552-FC7E-4BB0-AFD2-E7CF98A0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65D1A72-00CA-45B8-9C02-ABAE9682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D611942-809F-4219-B7C7-87BB05DF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3549605-F858-4EF8-ADFF-8059B4E2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951CB67-CA2D-4ECB-9195-FAE90542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148D777-A700-4E60-8DFC-9494603C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9F97D90-D233-4448-8120-BE1E6B2B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EDDA0B5-65BD-41B7-8A1F-230B5016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F53523C-087D-46A1-8541-8C125F7A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01EDA24-06C2-4EDA-9BA4-76EBE3A3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A3E343F-ECB7-4DB1-A3A4-79FE782F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6F458E1-2969-4DA2-BB46-07DF2B42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190A074-E661-46C0-90FD-732E726E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79A695C-F682-48EC-95CA-47AE7ABF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4F1D0B8-A8A3-48C5-B785-F82946EC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116B841-D410-4A7F-9282-3AC503B0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8FFD80A-2F30-41E6-81CF-8DCD0EBE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106D822-B667-445B-8F42-46E0427E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07BF02A-A981-4EBD-B778-CABC3B73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80A23FF-8888-44EF-8FB5-01D2345A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BA5E307-2C14-451C-944A-40A39E2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45EC11C-B491-4036-8777-48D8AF8C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C402863-B799-4CA2-A098-F0A13534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3B84BF6-D5FE-4AA0-88A2-6308A266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5D2C95C-FBA4-4D52-9DDE-132DB3B1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689D0EE-488E-4196-A350-41D5479A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0E028BE-9AEC-4A68-8B56-BBEFD49E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C1AF0FD-3678-413C-BB2D-6B4DDD3E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39B25F1-6367-4A55-92BA-E88ABAC1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26DE1B1-930D-458F-BF07-2A64A452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BCDC35F-1D10-44CF-B175-3B70CE47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D1041C86-32D7-4554-B86C-C1CE8DD0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39B95FC-F363-4111-8722-E5720A3E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DD032EBC-6B6C-4E67-B155-0F29CA93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F1D0A26-C22F-42E6-A897-96B51201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855591A3-1D8C-423F-99C4-64C1DE08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AED7412-7665-4FF0-9648-10AB21DC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D895EEAE-0FAB-4FF0-A76E-3185E30D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08B28439-4DE9-4AB0-BE73-91CCA4F5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0BD8C89-C258-4E2B-A0FA-ADB8CE28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22C61AD-1DA0-4887-A022-FC51A57D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D65FC2A3-D36F-4949-A928-4D8621E7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E5D4C76-7D70-4F86-82E1-4C09A81F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055E4CD-C8CF-4705-99E9-1829459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63085C3-FBF8-4961-8A72-BDA470BF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8512F1B0-F2F2-4933-95CE-5B32AABC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A9370F9-C39A-45CE-86BC-C8200823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162B663-ECB2-4612-943C-A24B4235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2E0A6EA-5145-43C9-BF81-2969A580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3968AF0-78A2-4A77-8A2E-5B399C26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57B3C1D-BC45-4CED-A935-B0252EDD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B207955-E085-48EF-9838-5F74F33E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66F2754-5673-4686-BC53-82445831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32D1DBD-140F-40C6-9A74-F2540410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B2671DA-D6E8-4BE0-96E5-230CC652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EE7CD2D-0B45-4209-9C47-F0096E54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BB549A5-CD10-447A-A467-66168890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1CF7257-3579-49AC-B0BD-6CAF42BA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8EB9E27-9879-491C-9D3F-79563F9B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73588D5-08A3-4107-BBA3-1E11E264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1BF523F-2DD6-4D88-B34E-3624F761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422CC70-996F-47DD-8AA5-44E3FA55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28D2EE7-BDC4-450F-8CC4-36C72A26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92A3CBE-FA56-443E-8BC4-F50E0489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CEEC7C8-38C2-4A5B-A826-1A0A97D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B0800E7-480A-43EA-A0D5-94DBB144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D4D7C04-7D44-4C6A-9E9B-ED1FD287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75539DE7-99E5-4740-91ED-5763FE5C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1D6D6BA-1EC9-4282-A514-FFB42786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50170A9A-1E66-42DD-A2D5-BB93A7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45B0608-805A-4838-A9DB-D56CF4A5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9ADF548-EB63-4650-854D-753F96FD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8F31E54-253B-4B8E-911E-FFA27A4C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22BE802-7FBA-4FA7-AEA1-25C82D34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3D6D3C0-87B5-4195-BAD0-4B23952C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FD4E005-6033-489C-8B7B-9194CCB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1CFCFB3-FA79-4E11-958E-C1149B8B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F09746D-34C3-41B6-A129-D63E03B6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1F7CFA5-C540-4EB7-9334-9D4D1839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26B9DB8-F278-4C2C-925B-8DAB7ED3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BB263E6-3C08-45CE-9819-8AE4AB09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C2170CB-BFF3-45BA-8516-6B86AB46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CF13098-8B72-4CF0-86FA-EC234F80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DD5E9F9-4049-4543-AA91-7F8A88DA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94F56A7-4207-45EF-89CD-6EEE01D5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EFCC180-1CC5-4CB5-855D-7888FAF9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08583D1-08F2-4091-BB21-F6874B3F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17C9216A-C0FA-4020-AC1D-E1E5634E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C5F1D8D-6C21-449E-B376-4FF82E1E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475B5F42-4E96-44BE-96A5-F416AC2C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427EA3A-5236-43E8-91AF-95257A24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7DE4980C-7172-4592-A044-423C9A17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1F82504A-0619-4B8A-83A7-F86EC739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55C0C1C4-C5CB-4E97-B799-048575C9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09A6D55-682A-438E-ACF3-F007EA41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1A6004D-F66B-4178-B7F6-CD4EEAEB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66BD3B50-E397-4207-BD0F-7DE09ADD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853BA4C6-86FE-4BEE-91D7-FFD0359A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18083941-D994-4838-9942-3FE78607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B28BA17-5172-4056-942C-29E90761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CDBFB35-1A73-4064-9F43-C2A400B3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2849AE98-7C1A-4F39-994D-CEC0098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9B60534-0400-4C82-98BA-2C5CDCD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13F1283D-1D82-4336-A980-E6D6B65E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A3E4D93-6347-4822-842D-2B80AF2D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4B8BA632-1F68-4763-8A1E-B9CB963D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051D424-D20B-4A3A-82C3-D5FE04A1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1ED216D-BAA5-43F8-A724-DCEB2361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16120BC-A9FD-4E8B-92D9-8831505D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329BAB8-F693-44EB-A669-D5ADA2E6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E73007C-91B1-4293-8E1D-ED77E5A2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E7CE8A0-79B1-45B7-BBFB-CC596E47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244C1C3-ABE2-409A-A6B3-461BCA1A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0A284BA-5C79-4D41-9E04-41C29C27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FE4081F-8B82-4D42-8CAB-002A919A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0A251FC-0D0C-43BC-83C3-036320E7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D41F162-4441-4499-81AC-FAC4E6F9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D785F0F-4629-4AEA-BFFF-0FF30C9D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96915BA-65DE-4F89-B808-00D79F3F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14C485C-E577-4222-89D2-4FF9B2EF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576B1B1-06A7-47C8-8C78-61C32E6A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E642D82-9B2E-4463-A40A-A7BE9E76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6C2A25C-F388-4BB5-85DC-9FBA96A0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D6C4186-90BF-4FD7-BE14-30BD5C4C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725624B-C966-4DFB-AA3E-6A10FC1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D427334-CE83-4E90-BB36-D3F03A23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B9142101-5E18-4323-B3FA-5F59D8FF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F0D9D72-1585-4575-8E5C-292D4519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C4DE14E6-E804-4F27-BDD2-1E8FDD93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6F1675A-DA8F-488A-B6AF-E458224D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3FD1ABDA-E5B5-4A7E-9FA4-EDD8EB9C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AD378B4-E310-463D-BCBD-E73BA48C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A6882114-45EF-4D41-B85F-B2CEB78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0D8A128F-6E76-4434-83BA-B781CC79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3677A959-F45A-4B7C-93FC-60991C30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294B82C-38C2-4E35-9C64-D8856A63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26D93BA4-6C08-426B-B6FE-F6E64274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F1EC7AF-CE43-45A2-BF78-5F495962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C2F10EE-8FC9-47DA-995F-7B4161DB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9F05903-8F38-467B-9E23-4F8AEE57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DE214AB1-54CF-4D10-A7EA-4EEAC1E5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6895AB1-91D7-4DFE-83B1-D74B6897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F73334AB-1BE6-4661-B286-A883512F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7DA382F-B78B-4FA1-AA1D-02939206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4662BBF-9CBF-45A1-8155-91FAE154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2A5A113-647E-4BD1-9C95-DF30A09C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A8F6880-96C3-424D-9422-30D89B9E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A948916-4BB5-4266-B86C-C249BA59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12633385-62C3-423E-85A3-4A48EE0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C026B1E-FCC8-44C2-9ED1-CDC69E53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3C3484E-ADC8-4DB0-81AE-A7BC0A87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2FB7AA9-3A12-4208-B2CC-41D13B26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66B8A64-7FDB-469A-9084-3418215E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7CE778B-28BA-49C7-B210-25B64B89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38D1928-1E9E-41A6-B0CA-AF822895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FE9EB47-74A4-478D-89F7-A8AE0B35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0825781-1A7A-4AB3-88C4-F0E257E0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A75751C-C313-4921-B324-1D348512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C05BB73-3551-46E2-B1FE-CF7D7259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EC549D9-8F04-4ECF-BC0F-606F78C4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05020E7-2CBC-47EA-84B4-25C892EE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0CEA6C0-661C-408A-9B4A-E71AA0F9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1C3B470-C98C-45D4-9853-510AAFEB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73233DB-6AF1-4250-AB77-D0D51DA6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9AFD1ABE-8CB7-4224-B0A3-10AD0F8F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86D20136-C738-473E-AA35-1D7EB66E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21385AF-442B-4929-9209-23E6AD1F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26EED53-3759-496B-97FB-13819949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22F85CCF-A004-435D-8E1D-8CAEDA73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E787B5F-8197-41F9-96DB-BD8BED33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78C4205E-BF86-470D-A460-8C7A3F11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7A1A9DFD-2E22-4A52-A89B-CE5F86DC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6E9DA10-0F61-4033-8A40-7332745C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A581D66F-A534-4BB0-BFEE-0F4B5060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82E01BB-B030-4699-BE64-5A2A6F71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8ECDE4C8-D900-4F02-BA88-91842D82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907D-87C7-4B8D-8EE5-F3B1DEA4CDE3}">
  <dimension ref="A1:V55"/>
  <sheetViews>
    <sheetView showGridLines="0" tabSelected="1" workbookViewId="0">
      <selection activeCell="H36" sqref="H3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61919.277000000002</v>
      </c>
      <c r="C8" s="27">
        <v>20217.86</v>
      </c>
      <c r="D8" s="26">
        <v>41952.888999999996</v>
      </c>
      <c r="E8" s="27">
        <v>11146.780999999999</v>
      </c>
      <c r="F8" s="28">
        <v>59724.743000000002</v>
      </c>
      <c r="G8" s="29">
        <v>22226.019</v>
      </c>
      <c r="H8" s="28">
        <v>44776.192999999999</v>
      </c>
      <c r="I8" s="29">
        <v>11624.722</v>
      </c>
      <c r="J8" s="28">
        <f t="shared" ref="J8:K23" si="0">+((H8*100/F8)-100)</f>
        <v>-25.029073796098217</v>
      </c>
      <c r="K8" s="30">
        <f t="shared" si="0"/>
        <v>-47.697687111668536</v>
      </c>
      <c r="L8" s="28">
        <f t="shared" ref="L8:M13" si="1">+((H8*100/B8)-100)</f>
        <v>-27.686182446865459</v>
      </c>
      <c r="M8" s="31">
        <f t="shared" si="1"/>
        <v>-42.502708001737084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4960.1490000000003</v>
      </c>
      <c r="C9" s="36">
        <v>706.33199999999999</v>
      </c>
      <c r="D9" s="35">
        <v>1250.27</v>
      </c>
      <c r="E9" s="36">
        <v>88.549000000000007</v>
      </c>
      <c r="F9" s="37">
        <v>1578.9780000000001</v>
      </c>
      <c r="G9" s="38">
        <v>1659.48</v>
      </c>
      <c r="H9" s="37">
        <v>1747.9319999999998</v>
      </c>
      <c r="I9" s="39">
        <v>368.91999999999996</v>
      </c>
      <c r="J9" s="40">
        <f>+((H9*100/F9)-100)</f>
        <v>10.700212415879122</v>
      </c>
      <c r="K9" s="41">
        <f>+((I9*100/G9)-100)</f>
        <v>-77.768939667847761</v>
      </c>
      <c r="L9" s="40">
        <f>+((H9*100/B9)-100)</f>
        <v>-64.760494089996087</v>
      </c>
      <c r="M9" s="42">
        <f>+((I9*100/C9)-100)</f>
        <v>-47.769604095524492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10813.394</v>
      </c>
      <c r="C10" s="48">
        <v>15654.408000000001</v>
      </c>
      <c r="D10" s="47">
        <v>10814.307000000001</v>
      </c>
      <c r="E10" s="48">
        <v>620.76900000000001</v>
      </c>
      <c r="F10" s="49">
        <v>8140.1270000000004</v>
      </c>
      <c r="G10" s="38">
        <v>2348.04</v>
      </c>
      <c r="H10" s="49">
        <v>10139.25</v>
      </c>
      <c r="I10" s="50">
        <v>1001.54</v>
      </c>
      <c r="J10" s="40">
        <f>+((H10*100/F10)-100)</f>
        <v>24.558867447645468</v>
      </c>
      <c r="K10" s="41">
        <f t="shared" si="0"/>
        <v>-57.345701095381678</v>
      </c>
      <c r="L10" s="40">
        <f t="shared" si="1"/>
        <v>-6.2343423350707496</v>
      </c>
      <c r="M10" s="42">
        <f t="shared" si="1"/>
        <v>-93.602185403625612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38671.148000000001</v>
      </c>
      <c r="C11" s="48">
        <v>1888.9</v>
      </c>
      <c r="D11" s="47">
        <v>20513.767</v>
      </c>
      <c r="E11" s="48">
        <v>7493.5529999999999</v>
      </c>
      <c r="F11" s="49">
        <v>39036.823000000004</v>
      </c>
      <c r="G11" s="38">
        <v>16422.14</v>
      </c>
      <c r="H11" s="49">
        <v>22596.294999999998</v>
      </c>
      <c r="I11" s="50">
        <v>9953.777</v>
      </c>
      <c r="J11" s="53">
        <f t="shared" si="0"/>
        <v>-42.11543546973585</v>
      </c>
      <c r="K11" s="54">
        <f t="shared" si="0"/>
        <v>-39.388063918587953</v>
      </c>
      <c r="L11" s="55">
        <f t="shared" si="1"/>
        <v>-41.568078092742425</v>
      </c>
      <c r="M11" s="56">
        <f t="shared" si="1"/>
        <v>426.96156493197088</v>
      </c>
      <c r="O11" s="14"/>
      <c r="P11" s="51"/>
      <c r="Q11" s="51"/>
    </row>
    <row r="12" spans="1:22" x14ac:dyDescent="0.25">
      <c r="A12" s="52" t="s">
        <v>15</v>
      </c>
      <c r="B12" s="47">
        <v>1902.346</v>
      </c>
      <c r="C12" s="48">
        <v>0</v>
      </c>
      <c r="D12" s="47">
        <v>4381.009</v>
      </c>
      <c r="E12" s="48">
        <v>0</v>
      </c>
      <c r="F12" s="49">
        <v>5050.3009999999995</v>
      </c>
      <c r="G12" s="38">
        <v>1191.9189999999999</v>
      </c>
      <c r="H12" s="49">
        <v>4982.4799999999996</v>
      </c>
      <c r="I12" s="50">
        <v>122.477</v>
      </c>
      <c r="J12" s="53">
        <f t="shared" si="0"/>
        <v>-1.3429100562520944</v>
      </c>
      <c r="K12" s="54">
        <f t="shared" si="0"/>
        <v>-89.724385633587517</v>
      </c>
      <c r="L12" s="55">
        <f t="shared" si="1"/>
        <v>161.91239658821263</v>
      </c>
      <c r="M12" s="56" t="s">
        <v>16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5572.24</v>
      </c>
      <c r="C13" s="48">
        <v>1968.22</v>
      </c>
      <c r="D13" s="47">
        <v>4993.5360000000001</v>
      </c>
      <c r="E13" s="48">
        <v>2943.91</v>
      </c>
      <c r="F13" s="49">
        <v>5918.5139999999992</v>
      </c>
      <c r="G13" s="38">
        <v>604.44000000000005</v>
      </c>
      <c r="H13" s="49">
        <v>5310.2359999999999</v>
      </c>
      <c r="I13" s="50">
        <v>178.00800000000001</v>
      </c>
      <c r="J13" s="36">
        <f t="shared" si="0"/>
        <v>-10.277546019152766</v>
      </c>
      <c r="K13" s="58">
        <f t="shared" si="0"/>
        <v>-70.549930514194955</v>
      </c>
      <c r="L13" s="36">
        <f t="shared" si="1"/>
        <v>-4.7019511004551191</v>
      </c>
      <c r="M13" s="59">
        <f t="shared" si="1"/>
        <v>-90.955889077440531</v>
      </c>
      <c r="N13" s="32"/>
    </row>
    <row r="14" spans="1:22" s="33" customFormat="1" x14ac:dyDescent="0.25">
      <c r="A14" s="60" t="s">
        <v>18</v>
      </c>
      <c r="B14" s="61">
        <v>157.66900000000001</v>
      </c>
      <c r="C14" s="62">
        <v>0</v>
      </c>
      <c r="D14" s="61">
        <v>128.14099999999999</v>
      </c>
      <c r="E14" s="62">
        <v>396.166</v>
      </c>
      <c r="F14" s="61">
        <v>477.43900000000002</v>
      </c>
      <c r="G14" s="62">
        <v>57.177999999999997</v>
      </c>
      <c r="H14" s="63">
        <v>0</v>
      </c>
      <c r="I14" s="39">
        <v>15.3</v>
      </c>
      <c r="J14" s="64" t="s">
        <v>16</v>
      </c>
      <c r="K14" s="65">
        <f t="shared" si="0"/>
        <v>-73.241456504249882</v>
      </c>
      <c r="L14" s="64" t="s">
        <v>16</v>
      </c>
      <c r="M14" s="66" t="s">
        <v>16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20.309999999999999</v>
      </c>
      <c r="C15" s="69">
        <v>0</v>
      </c>
      <c r="D15" s="68">
        <v>0</v>
      </c>
      <c r="E15" s="70">
        <v>25.995000000000001</v>
      </c>
      <c r="F15" s="68">
        <v>0</v>
      </c>
      <c r="G15" s="69">
        <v>0</v>
      </c>
      <c r="H15" s="71">
        <v>0</v>
      </c>
      <c r="I15" s="39">
        <v>15.3</v>
      </c>
      <c r="J15" s="40" t="s">
        <v>16</v>
      </c>
      <c r="K15" s="41" t="s">
        <v>16</v>
      </c>
      <c r="L15" s="72" t="s">
        <v>16</v>
      </c>
      <c r="M15" s="42" t="s">
        <v>16</v>
      </c>
      <c r="O15" s="14"/>
      <c r="P15" s="51"/>
      <c r="Q15" s="51"/>
    </row>
    <row r="16" spans="1:22" x14ac:dyDescent="0.25">
      <c r="A16" s="57" t="s">
        <v>14</v>
      </c>
      <c r="B16" s="73">
        <v>137.35900000000001</v>
      </c>
      <c r="C16" s="74">
        <v>0</v>
      </c>
      <c r="D16" s="73">
        <v>128.14099999999999</v>
      </c>
      <c r="E16" s="75">
        <v>370.17099999999999</v>
      </c>
      <c r="F16" s="73">
        <v>477.43900000000002</v>
      </c>
      <c r="G16" s="74">
        <v>57.177999999999997</v>
      </c>
      <c r="H16" s="76">
        <v>0</v>
      </c>
      <c r="I16" s="77">
        <v>0</v>
      </c>
      <c r="J16" s="36" t="s">
        <v>16</v>
      </c>
      <c r="K16" s="58" t="s">
        <v>16</v>
      </c>
      <c r="L16" s="36" t="s">
        <v>16</v>
      </c>
      <c r="M16" s="59" t="s">
        <v>16</v>
      </c>
      <c r="O16" s="14"/>
      <c r="P16" s="51"/>
      <c r="Q16" s="51"/>
    </row>
    <row r="17" spans="1:19" s="33" customFormat="1" x14ac:dyDescent="0.25">
      <c r="A17" s="60" t="s">
        <v>19</v>
      </c>
      <c r="B17" s="26">
        <v>974.55900000000008</v>
      </c>
      <c r="C17" s="27">
        <v>2953.26</v>
      </c>
      <c r="D17" s="26">
        <v>2754.6930000000002</v>
      </c>
      <c r="E17" s="27">
        <v>4751.88</v>
      </c>
      <c r="F17" s="26">
        <v>1292.9639999999999</v>
      </c>
      <c r="G17" s="78">
        <v>3509.239</v>
      </c>
      <c r="H17" s="28">
        <v>1787.1480000000001</v>
      </c>
      <c r="I17" s="39">
        <v>2905.1</v>
      </c>
      <c r="J17" s="64">
        <f t="shared" si="0"/>
        <v>38.22101775455468</v>
      </c>
      <c r="K17" s="65">
        <f t="shared" si="0"/>
        <v>-17.215669836109768</v>
      </c>
      <c r="L17" s="64">
        <f t="shared" ref="L17:M29" si="2">+((H17*100/B17)-100)</f>
        <v>83.380175033014922</v>
      </c>
      <c r="M17" s="66">
        <f t="shared" si="2"/>
        <v>-1.630740266688349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53.22</v>
      </c>
      <c r="C18" s="36">
        <v>0</v>
      </c>
      <c r="D18" s="35">
        <v>470.18</v>
      </c>
      <c r="E18" s="36">
        <v>0</v>
      </c>
      <c r="F18" s="35">
        <v>348.70000000000005</v>
      </c>
      <c r="G18" s="79">
        <v>169.95</v>
      </c>
      <c r="H18" s="37">
        <v>78.150999999999996</v>
      </c>
      <c r="I18" s="39">
        <v>0</v>
      </c>
      <c r="J18" s="40">
        <f t="shared" si="0"/>
        <v>-77.587897906509895</v>
      </c>
      <c r="K18" s="41" t="s">
        <v>16</v>
      </c>
      <c r="L18" s="40">
        <f t="shared" si="2"/>
        <v>46.845170988350247</v>
      </c>
      <c r="M18" s="42" t="s">
        <v>16</v>
      </c>
      <c r="O18" s="14"/>
      <c r="P18" s="51"/>
      <c r="Q18" s="51"/>
    </row>
    <row r="19" spans="1:19" x14ac:dyDescent="0.25">
      <c r="A19" s="52" t="s">
        <v>14</v>
      </c>
      <c r="B19" s="47">
        <v>324.99299999999999</v>
      </c>
      <c r="C19" s="80">
        <v>875</v>
      </c>
      <c r="D19" s="47">
        <v>756.58500000000004</v>
      </c>
      <c r="E19" s="48">
        <v>1898.96</v>
      </c>
      <c r="F19" s="47">
        <v>560.03099999999995</v>
      </c>
      <c r="G19" s="80">
        <v>920.06999999999994</v>
      </c>
      <c r="H19" s="49">
        <v>754.74300000000005</v>
      </c>
      <c r="I19" s="50">
        <v>47.16</v>
      </c>
      <c r="J19" s="53">
        <f t="shared" si="0"/>
        <v>34.768075338686629</v>
      </c>
      <c r="K19" s="54">
        <f t="shared" si="0"/>
        <v>-94.874303042159838</v>
      </c>
      <c r="L19" s="55">
        <f t="shared" si="2"/>
        <v>132.2336173394504</v>
      </c>
      <c r="M19" s="56">
        <f t="shared" si="2"/>
        <v>-94.610285714285709</v>
      </c>
      <c r="O19" s="14"/>
      <c r="P19" s="51"/>
      <c r="Q19" s="51"/>
    </row>
    <row r="20" spans="1:19" x14ac:dyDescent="0.25">
      <c r="A20" s="57" t="s">
        <v>20</v>
      </c>
      <c r="B20" s="73">
        <v>596.346</v>
      </c>
      <c r="C20" s="75">
        <v>2078.2600000000002</v>
      </c>
      <c r="D20" s="47">
        <v>1527.9280000000001</v>
      </c>
      <c r="E20" s="48">
        <v>2852.92</v>
      </c>
      <c r="F20" s="47">
        <v>384.233</v>
      </c>
      <c r="G20" s="80">
        <v>2419.2190000000001</v>
      </c>
      <c r="H20" s="49">
        <v>954.25400000000002</v>
      </c>
      <c r="I20" s="81">
        <v>2857.94</v>
      </c>
      <c r="J20" s="82">
        <f t="shared" si="0"/>
        <v>148.35295250538087</v>
      </c>
      <c r="K20" s="83">
        <f t="shared" si="0"/>
        <v>18.134819543001271</v>
      </c>
      <c r="L20" s="84">
        <f t="shared" si="2"/>
        <v>60.016835863743552</v>
      </c>
      <c r="M20" s="85">
        <f t="shared" si="2"/>
        <v>37.515998960669009</v>
      </c>
      <c r="O20" s="14"/>
      <c r="P20" s="51"/>
      <c r="Q20" s="51"/>
    </row>
    <row r="21" spans="1:19" x14ac:dyDescent="0.25">
      <c r="A21" s="86" t="s">
        <v>21</v>
      </c>
      <c r="B21" s="35">
        <v>149.76</v>
      </c>
      <c r="C21" s="36">
        <v>62.195</v>
      </c>
      <c r="D21" s="68">
        <v>652.22</v>
      </c>
      <c r="E21" s="70">
        <v>0</v>
      </c>
      <c r="F21" s="68">
        <v>1534.54</v>
      </c>
      <c r="G21" s="69">
        <v>0</v>
      </c>
      <c r="H21" s="71">
        <v>387.71100000000001</v>
      </c>
      <c r="I21" s="39">
        <v>24.36</v>
      </c>
      <c r="J21" s="87">
        <f t="shared" si="0"/>
        <v>-74.734382942119467</v>
      </c>
      <c r="K21" s="41" t="s">
        <v>16</v>
      </c>
      <c r="L21" s="88">
        <f t="shared" si="2"/>
        <v>158.88822115384613</v>
      </c>
      <c r="M21" s="42">
        <f t="shared" si="2"/>
        <v>-60.832864378165446</v>
      </c>
      <c r="O21" s="14"/>
      <c r="P21" s="51"/>
      <c r="Q21" s="51"/>
    </row>
    <row r="22" spans="1:19" x14ac:dyDescent="0.25">
      <c r="A22" s="52" t="s">
        <v>22</v>
      </c>
      <c r="B22" s="47">
        <v>283.82</v>
      </c>
      <c r="C22" s="80">
        <v>0</v>
      </c>
      <c r="D22" s="47">
        <v>209.67699999999999</v>
      </c>
      <c r="E22" s="48">
        <v>0</v>
      </c>
      <c r="F22" s="47">
        <v>40.709000000000003</v>
      </c>
      <c r="G22" s="80">
        <v>0</v>
      </c>
      <c r="H22" s="49">
        <v>180.988</v>
      </c>
      <c r="I22" s="50">
        <v>0</v>
      </c>
      <c r="J22" s="89">
        <f>+((H22*100/F22)-100)</f>
        <v>344.5896484806799</v>
      </c>
      <c r="K22" s="54" t="s">
        <v>16</v>
      </c>
      <c r="L22" s="90">
        <f t="shared" si="2"/>
        <v>-36.23141427665422</v>
      </c>
      <c r="M22" s="56" t="s">
        <v>16</v>
      </c>
      <c r="O22" s="14"/>
      <c r="P22" s="51"/>
      <c r="Q22" s="51"/>
    </row>
    <row r="23" spans="1:19" x14ac:dyDescent="0.25">
      <c r="A23" s="52" t="s">
        <v>23</v>
      </c>
      <c r="B23" s="47">
        <v>321.98</v>
      </c>
      <c r="C23" s="80">
        <v>2768</v>
      </c>
      <c r="D23" s="47">
        <v>166.648</v>
      </c>
      <c r="E23" s="48">
        <v>177.839</v>
      </c>
      <c r="F23" s="47">
        <v>43.002000000000002</v>
      </c>
      <c r="G23" s="80">
        <v>62.427</v>
      </c>
      <c r="H23" s="49">
        <v>587.55700000000002</v>
      </c>
      <c r="I23" s="50">
        <v>1041.711</v>
      </c>
      <c r="J23" s="89">
        <f t="shared" si="0"/>
        <v>1266.3480768336356</v>
      </c>
      <c r="K23" s="54">
        <f t="shared" si="0"/>
        <v>1568.6866259791439</v>
      </c>
      <c r="L23" s="90">
        <f t="shared" si="2"/>
        <v>82.482452326231453</v>
      </c>
      <c r="M23" s="56">
        <f t="shared" si="2"/>
        <v>-62.36593208092485</v>
      </c>
      <c r="O23" s="14"/>
      <c r="P23" s="51"/>
      <c r="Q23" s="51"/>
    </row>
    <row r="24" spans="1:19" x14ac:dyDescent="0.25">
      <c r="A24" s="52" t="s">
        <v>24</v>
      </c>
      <c r="B24" s="47">
        <v>867.2</v>
      </c>
      <c r="C24" s="80">
        <v>199.24</v>
      </c>
      <c r="D24" s="47">
        <v>2031.6890000000001</v>
      </c>
      <c r="E24" s="48">
        <v>1746.94</v>
      </c>
      <c r="F24" s="47">
        <v>588.67399999999998</v>
      </c>
      <c r="G24" s="80">
        <v>693.72199999999998</v>
      </c>
      <c r="H24" s="49">
        <v>269.19</v>
      </c>
      <c r="I24" s="50">
        <v>412.66</v>
      </c>
      <c r="J24" s="89">
        <f t="shared" ref="J24:K36" si="3">+((H24*100/F24)-100)</f>
        <v>-54.271804088510784</v>
      </c>
      <c r="K24" s="54">
        <f t="shared" si="3"/>
        <v>-40.515076644534844</v>
      </c>
      <c r="L24" s="90">
        <f t="shared" si="2"/>
        <v>-68.958717712177119</v>
      </c>
      <c r="M24" s="56">
        <f t="shared" si="2"/>
        <v>107.11704477012648</v>
      </c>
      <c r="O24" s="14"/>
      <c r="P24" s="51"/>
      <c r="Q24" s="51"/>
    </row>
    <row r="25" spans="1:19" x14ac:dyDescent="0.25">
      <c r="A25" s="52" t="s">
        <v>25</v>
      </c>
      <c r="B25" s="47">
        <v>33.901000000000003</v>
      </c>
      <c r="C25" s="80">
        <v>387.27</v>
      </c>
      <c r="D25" s="47">
        <v>380.98200000000003</v>
      </c>
      <c r="E25" s="48">
        <v>210.3</v>
      </c>
      <c r="F25" s="47">
        <v>251.83799999999999</v>
      </c>
      <c r="G25" s="80">
        <v>24.274000000000001</v>
      </c>
      <c r="H25" s="49">
        <v>1134.4079999999999</v>
      </c>
      <c r="I25" s="50">
        <v>49.542000000000002</v>
      </c>
      <c r="J25" s="90">
        <f t="shared" si="3"/>
        <v>350.45148071379214</v>
      </c>
      <c r="K25" s="54">
        <f t="shared" si="3"/>
        <v>104.09491637142619</v>
      </c>
      <c r="L25" s="90">
        <f t="shared" si="2"/>
        <v>3246.2375741128571</v>
      </c>
      <c r="M25" s="56">
        <f t="shared" si="2"/>
        <v>-87.207374699821827</v>
      </c>
      <c r="O25" s="14"/>
      <c r="P25" s="51"/>
      <c r="Q25" s="51"/>
    </row>
    <row r="26" spans="1:19" x14ac:dyDescent="0.25">
      <c r="A26" s="52" t="s">
        <v>26</v>
      </c>
      <c r="B26" s="47">
        <v>0</v>
      </c>
      <c r="C26" s="80">
        <v>0</v>
      </c>
      <c r="D26" s="47">
        <v>738.28700000000003</v>
      </c>
      <c r="E26" s="48">
        <v>0</v>
      </c>
      <c r="F26" s="47">
        <v>2423.7330000000002</v>
      </c>
      <c r="G26" s="80">
        <v>0</v>
      </c>
      <c r="H26" s="49">
        <v>102.01600000000001</v>
      </c>
      <c r="I26" s="50">
        <v>0</v>
      </c>
      <c r="J26" s="90">
        <f t="shared" si="3"/>
        <v>-95.79095552191599</v>
      </c>
      <c r="K26" s="54" t="s">
        <v>16</v>
      </c>
      <c r="L26" s="90" t="s">
        <v>16</v>
      </c>
      <c r="M26" s="56" t="s">
        <v>16</v>
      </c>
      <c r="O26" s="14"/>
      <c r="P26" s="51"/>
      <c r="Q26" s="51"/>
    </row>
    <row r="27" spans="1:19" x14ac:dyDescent="0.25">
      <c r="A27" s="52" t="s">
        <v>27</v>
      </c>
      <c r="B27" s="47">
        <v>2358.7730000000001</v>
      </c>
      <c r="C27" s="48">
        <v>1315.479</v>
      </c>
      <c r="D27" s="47">
        <v>4663.1869999999999</v>
      </c>
      <c r="E27" s="48">
        <v>9341.3079999999991</v>
      </c>
      <c r="F27" s="47">
        <v>4586.3109999999997</v>
      </c>
      <c r="G27" s="80">
        <v>4841.2</v>
      </c>
      <c r="H27" s="49">
        <v>2219.0589999999997</v>
      </c>
      <c r="I27" s="50">
        <v>1032.33</v>
      </c>
      <c r="J27" s="90">
        <f t="shared" si="3"/>
        <v>-51.615601296990114</v>
      </c>
      <c r="K27" s="54">
        <f t="shared" si="3"/>
        <v>-78.67615467239527</v>
      </c>
      <c r="L27" s="90">
        <f t="shared" ref="L27:M27" si="4">+((H27*100/B27)-100)</f>
        <v>-5.9231642892300584</v>
      </c>
      <c r="M27" s="56">
        <f t="shared" si="4"/>
        <v>-21.524402898107837</v>
      </c>
      <c r="O27" s="14"/>
      <c r="P27" s="51"/>
      <c r="Q27" s="51"/>
    </row>
    <row r="28" spans="1:19" s="1" customFormat="1" x14ac:dyDescent="0.25">
      <c r="A28" s="91" t="s">
        <v>28</v>
      </c>
      <c r="B28" s="92">
        <v>67066.938999999998</v>
      </c>
      <c r="C28" s="93">
        <v>27903.304</v>
      </c>
      <c r="D28" s="94">
        <v>53678.413</v>
      </c>
      <c r="E28" s="95">
        <v>27771.214</v>
      </c>
      <c r="F28" s="96">
        <v>70963.95</v>
      </c>
      <c r="G28" s="96">
        <v>27434.801000000003</v>
      </c>
      <c r="H28" s="96">
        <v>51444.270000000004</v>
      </c>
      <c r="I28" s="96">
        <v>17105.724999999999</v>
      </c>
      <c r="J28" s="96">
        <f>+((H28*100/F28)-100)</f>
        <v>-27.506473357246875</v>
      </c>
      <c r="K28" s="96">
        <f>+((I28*100/G28)-100)</f>
        <v>-37.649538627963821</v>
      </c>
      <c r="L28" s="96">
        <f>+((H28*100/B28)-100)</f>
        <v>-23.294143482528696</v>
      </c>
      <c r="M28" s="94">
        <f>+((I28*100/C28)-100)</f>
        <v>-38.696417456513402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2023-02-15T11:26:42Z</dcterms:created>
  <dcterms:modified xsi:type="dcterms:W3CDTF">2023-02-15T11:27:03Z</dcterms:modified>
</cp:coreProperties>
</file>