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36777391-F3B9-4F32-87C8-B5E147971381}" xr6:coauthVersionLast="47" xr6:coauthVersionMax="47" xr10:uidLastSave="{00000000-0000-0000-0000-000000000000}"/>
  <bookViews>
    <workbookView xWindow="-120" yWindow="-120" windowWidth="29040" windowHeight="17640" xr2:uid="{7C5B50D9-A897-433A-B4FA-6C464569A98F}"/>
  </bookViews>
  <sheets>
    <sheet name="8_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M29" i="1"/>
  <c r="L29" i="1"/>
  <c r="K29" i="1"/>
  <c r="J29" i="1"/>
  <c r="L28" i="1"/>
  <c r="J28" i="1"/>
  <c r="M27" i="1"/>
  <c r="L27" i="1"/>
  <c r="K27" i="1"/>
  <c r="J27" i="1"/>
  <c r="M26" i="1"/>
  <c r="M25" i="1"/>
  <c r="L25" i="1"/>
  <c r="K25" i="1"/>
  <c r="J25" i="1"/>
  <c r="M24" i="1"/>
  <c r="L24" i="1"/>
  <c r="K24" i="1"/>
  <c r="J24" i="1"/>
  <c r="L22" i="1"/>
  <c r="K22" i="1"/>
  <c r="J22" i="1"/>
  <c r="M21" i="1"/>
  <c r="L21" i="1"/>
  <c r="K21" i="1"/>
  <c r="J21" i="1"/>
  <c r="M20" i="1"/>
  <c r="L20" i="1"/>
  <c r="K20" i="1"/>
  <c r="J20" i="1"/>
  <c r="L19" i="1"/>
  <c r="K19" i="1"/>
  <c r="J19" i="1"/>
  <c r="M18" i="1"/>
  <c r="L18" i="1"/>
  <c r="K18" i="1"/>
  <c r="J18" i="1"/>
  <c r="L17" i="1"/>
  <c r="L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<sst xmlns="http://schemas.openxmlformats.org/spreadsheetml/2006/main" count="81" uniqueCount="37">
  <si>
    <t xml:space="preserve">Grūdų  ir aliejinių augalų sėklų  supirkimo kiekių suvestinė ataskaita (2023 m. 7 – 9 sav.) pagal GS-1*, t </t>
  </si>
  <si>
    <t xml:space="preserve">                      Data
Grūdai</t>
  </si>
  <si>
    <t>Pokytis, %</t>
  </si>
  <si>
    <t>10  sav.  (03 07–13)</t>
  </si>
  <si>
    <t>8  sav.  (02 20–26)</t>
  </si>
  <si>
    <t>9  sav.  (02 27–03 05)</t>
  </si>
  <si>
    <t>10  sav.  (03 06–12)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</si>
  <si>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</si>
  <si>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</si>
  <si>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</si>
  <si>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</si>
  <si>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</si>
  <si>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</si>
  <si>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</si>
  <si>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</si>
  <si>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</si>
  <si>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</si>
  <si>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</si>
  <si>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</si>
  <si>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</si>
  <si>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</si>
  <si>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</si>
  <si>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</si>
  <si>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</si>
  <si>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</si>
  <si>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</si>
  <si>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</si>
  <si>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</si>
  <si>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</si>
  <si>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</si>
  <si>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</si>
  <si>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</si>
  <si>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</si>
  <si>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2023 m. 10 savaitę su  9 savaite</t>
  </si>
  <si>
    <t>*** lyginant 2023 m. 10 savaitę su 2022 m. 10 savaite</t>
  </si>
  <si>
    <t>Pastaba: grūdų bei aliejinių augalų sėklų 8 ir 9 savaičių supirkimo kiekiai patikslinti  2023-03-16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</si>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</sst>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94D6AC8-C888-419C-A5B3-D07E7742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827D237-F777-45B5-BB76-AD89B23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A78DACC-60BE-4E31-B6FD-4ABDBFE2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D77C8D3-A2B5-4AAA-A91D-0B6163E6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2191053-2102-4D03-8FC0-6E57C617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8525B3D-7E1C-43FE-9D97-0099A750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A072B3A-67A6-43AB-88EE-FF2042FC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6D409A5-353B-4458-AC50-40E40393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CD53552-705B-4BEE-B81B-4F9D4985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930CEBC-94D3-4E77-BDDB-44335234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D92C52D-0DA0-4614-A024-D406E51A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AA53347-21F7-42F1-B5F8-5A75B5B2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D90A9DB-0EC6-48B9-BA47-C1E641FF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22E4213-B3C9-453D-B0A1-AA319F71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9C65E73-2D40-4050-A949-1EE562ED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E73187B-4970-44F3-9642-D68B8DD3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0CAB5E7-01A1-4F0C-9ABA-F85E55CD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F62A7A4-0D9E-42AB-8DB4-4E257D2E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949A8A8-F03E-46AB-94DF-501728ED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8D2B6C5-119F-4438-9C02-D7E1150F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DE78DC9-6387-482B-A6D2-DC99533C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6CB38C5-771D-43D3-9544-3AA21B6F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843224B-8318-4EEE-98DA-DC06892C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F35F5A8-7921-4E82-BD95-A22B655D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D39D99B-3AB4-4A7A-BEBF-26AF4F83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50477D3-C128-4C20-82F9-BD48F468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24912BC-06E0-4630-BE71-DA87212C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95DFFBA-0519-4ED6-8A86-BBAD904E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7CC3C81-DB13-4248-BD16-305AEDD3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A5CC9DF2-87C3-4712-9C1A-DC01044F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C11C312-3621-4EA3-8DDD-6F7E3CC0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B77EF87-758D-45B2-827B-6A22DBB1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A5D5C17-1877-45B2-A6C8-CF54ED4D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EEFABA9-3229-431E-81E1-010F7AF6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55D32811-7906-4A42-80F8-E39BAF30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C1BDC4D-CB5C-42AC-8A1C-2BA0EB83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1D01F0C-84DE-422E-96B2-8FF615B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23C19D0-8D2A-4315-AA52-1727C6B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0CA64AE-4C2E-4D4B-9DAE-D7743315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0653AD2-7D0A-4621-9D91-051411F3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3D09034-9023-478D-8535-14357BED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493E290-5F1F-4986-AAE1-C22AD317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B5F6D1B-8BF8-458B-A345-A5C926B1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5A94F2C-D75C-4197-B0B6-0AA0FC7C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31110A0-2940-4675-BF99-E9C69459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36D2CFF-753E-4B6D-A9CD-9467B80D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4B439BC-E91E-4109-8396-484ABD32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F27C004-224B-4EC9-B996-53A3CD1B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CCD5ABA-BF17-45FC-8A14-024DF43C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62AE698-251B-4C84-B00C-ED212D2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7F8C910-C31F-49A4-8F3C-07CF5005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C16032A-E751-470D-BC72-5B65A628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AD7406B-8644-4841-974F-5D139FF5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C375815-359F-429C-B1A6-EB02CFC6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603EA00-A774-4A68-9BEE-CA8A9761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0402AB8-7A7C-4664-9854-FD6D43EC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590DA06-2D38-480A-A802-D8BF7BCF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238C8C3-6818-4AD8-B5E9-333C15C8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E4DFD4F-2DDB-49E9-8EAC-9EE8E5E7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3E96D41-5BCA-4123-B7EB-1D8D6AF3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86E33FC-9E94-420E-9D9F-64562C48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089869C-7747-449C-8A34-3C48E26D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FE5DFA4-1899-4009-BA72-CAC01F01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E9C1847-D88C-4D30-8B07-2FEA495D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8EAD0CB-19D1-4558-B4D5-CAA0CAA2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A35E9C79-0DD4-47CB-BB0A-87E1346C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BDFF0EE-F951-49F6-9B8E-4534FA09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E9E1C7F-E77A-4D50-B046-CB0DDC0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A8B9742-D6BC-47FC-BA27-D4C6C9F6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A40FF54-8518-414F-8DAC-ADAE5E2F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E5D6CD1-8E2B-4E74-BC19-46C2753B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D9F3317-E3D6-4356-874B-4FF1B259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A92EC03-D0EF-48AE-9590-5F551FC7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B865362-4AAF-409A-8E62-C5E8EE1A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CF5C4C5-EE23-4369-8486-66734224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8601BAC-E947-4E78-8EDD-0A31EAD8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4298FD5-8D1E-48F1-8A4E-EA892E80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6B85E98-2C73-4055-A513-631CBF46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10A4648-AB7C-4911-B941-A9CCE8E4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9E8F903-C58A-40E1-BD8A-B5146130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E0D9898-B370-492D-A8C6-BF9FD5A8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DC4AC37-3861-46D3-B6FB-91CC1F81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83165DA-6E61-4136-AF12-5AD3C86E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7EAC1C1-1D77-4CD7-9E51-A7F829F8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9269235-29B7-43EC-B2E3-42B07B79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BE9B769-42BB-4379-8CB7-2F33EDF2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D748260-71A8-414F-A14D-0B427ED4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A17729E-15BB-4BF4-9CF1-D22B644B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8A00465-6473-4429-8EF9-57976BEA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C4F59A5-1C4D-4F8C-B28A-2EFDBBC0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D252824-92BF-4962-9D5E-2E2DFF9A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5B957F0-BB86-4C6D-81D1-EA3C2BE4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AFC90DD-9099-45CF-AC03-6A02F058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D142194-5A49-460B-ADB0-DE765CFE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BE98375-03B1-4A66-9A1F-98D2A29B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C113901-2ECB-406F-9B9F-9D152C7D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95B1E18-6D6F-4DF6-A01A-F10A8B0F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72FB742-A852-4786-9E34-80D93265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9F87F3E-4677-4264-8DF5-5313FA4A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99207C3-94CB-4581-93F9-4202F355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9E2D6AB-0E88-4ACC-A0A0-DCC824EE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3039BCE-C018-4C07-8AC8-5B63A5B8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A4846A2-2C35-4094-8EE5-2D78057D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9553B52-C44D-4216-99F8-40A3CDF8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05B38DC-23BA-4494-9621-F4D2A45B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55F0187-4F6D-4D39-A558-C29C3EC4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CB6B3FC-3077-4B61-9ACE-08E0E2E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3226DB2-A8D7-4BCC-9CE6-D8D4FD0B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81A3DB5-82C0-4738-B3E9-1BCDC7FE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F9B8173-BCC6-449C-8A00-E015619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251FC36-11E1-4858-A2E2-5EDF6825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8CC8917-5E05-4EB2-BFA9-F607305C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76DDA61-D2F7-40EB-85E4-FEC6B783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11114CE-3389-42CB-AB5F-31066968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68461E8-9207-4E4C-A68C-0EEF89BF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B81DCB55-4774-4687-89AD-65AD0FE7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98BB9E3-2ABA-4B8A-8B63-B8147ECA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1116E6BF-7E4C-4157-A565-6AB0903D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74CEAB9-07D6-41EF-8BC7-AA9B051E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F04DABBE-DE34-4AAD-A698-BB275C42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62F2FB7-C64F-49C4-8E4C-CAECDCE8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3B4A5D6F-BFFB-4660-81D5-7167834F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3104DCF-8FC2-4AA3-82FC-FA09DEB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9BC0F57-6F8D-4086-A75F-E68A31E8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836F613-57B1-4299-88FE-02485514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8F302C5-D4D7-46C0-AFEC-B3D20276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18B0303-542A-4B21-B331-D6435A46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93AF435-3F96-4769-BC79-9F9FC8F8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FE3EB4B-04DE-4906-A733-D7BB39CB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4B18DF3B-00DE-4785-A9F7-42AE5755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57DF3B6-95F0-4415-B5FB-C8034831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80CE4DE-2B4D-49ED-9EDB-046C2B83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E7473E3-A529-4229-8C83-C23F00DA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1A9B743-7A59-483A-8CD2-ABCCA598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0C366B3-9451-45C6-AA80-0F5EEFA1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ED7A37D-F0F6-4DE0-8B6E-7F3B2F03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9821CEA-A719-4CB7-BAE9-8E448ECA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894B569-CD36-41B5-9FFC-D1D741EF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2369E42-96B4-40BE-BE5A-4B43F9E6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1FF6CBEF-5F4A-43B5-A769-BDA99FBE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8CA331C-7B78-4393-BDC3-988832C6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66247C3-2656-4CDB-8D99-2969C65F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72AE29A-E762-47C4-9A79-EDCA3180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807E8CE-9592-4BC9-8C63-CD96E0A5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380DCFA-0760-4541-A761-F4D47C13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935D944-4449-449F-BC45-338566FB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6EDB669-3C40-401B-BB7E-AD174BE2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5F72699F-3233-4010-A498-5AB5BCA5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C83973F-6749-43EA-B67C-DB528A75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8D7C122-50AA-4221-B685-AFDB13AF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3C5AD78-18D0-4B6B-9AF9-AE34B9CD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0F32EEE-9A68-4A1D-A847-F1A8FAE9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0A7A49D-1536-4B00-A23D-DFBFED95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99EC1D7-2B8B-4B96-8313-977844BA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76DDC56-0647-4C86-A53A-E5D23347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AEB6626-39C8-4CD8-B8E1-F23EE09A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64DC1D8-FBCD-4AF6-84B4-2B3CCA4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4594D1F-4F23-4C7F-9E8D-29F890BF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D195964-1EB8-4052-9C0E-0B117ED4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C41095D-366E-4372-A161-0E1D4B0C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954D882-617F-47E1-A205-CFF26125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A2A5593-1C4A-4960-9075-6F638DB0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C51E436-D348-48E4-A851-FB203CD8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7220F4F-BB0F-49EE-BCCB-D2869A00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D309340-3EAE-4F61-AE89-6D2CC59C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95D8BD5-E6E0-4B49-B180-65C0C73D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BE85F62-3774-45BD-86C6-734FCD86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2E2BE08-538C-485A-8FA8-7BF15D95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012D11D-AB89-4A19-88A1-A9378E4A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B336CEF-8EE5-48DD-90D1-DA6A791B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0ECB1E0-B2FA-4E34-ABC0-9A02F350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D0ABDE0-6CF5-4B46-B98A-52ADDED0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25E389E-FBB8-4AE4-9663-C0A6149F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094105D-EF38-4C68-A487-6A0C68C8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023DD24-CC1B-48E5-A331-EBBF9496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E40F863-1CE8-440C-BABC-E71CE97F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B7C8BC4-C17F-458A-AC40-DB29164F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882E1EBF-D0E0-4914-A8A0-19DF6F12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A4DD3FF-A488-49DB-BF57-6870EDBD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2AB263D5-66D9-48B5-A62E-E17ED6ED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6CC7777-A4BB-44BC-9F57-BBBB299B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49BDEBC-A142-4C61-AE4E-C1D4303B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60C845A-1EA4-4124-AAC5-384DEE5F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B786B99-FE19-4FB6-956B-A5D32EF4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719F524-8D91-4CA6-A51B-E9571C59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0DC3247-D0DF-41AB-A119-D553386E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F0CCCCC-2A73-435B-891D-5069693E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DF8B63CB-59A4-4392-B4D9-F3BF804B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B9CD210-C27C-4F4B-98FA-0F99C661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FF4A2FC-0732-4BAF-9392-AF8BF3C2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27B6713-0284-4DD4-80FE-C681F4CF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832F210-1E34-47D4-9950-F0736F93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C58653F-8BBD-4054-8ABA-68EEFD6B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459B984-551B-406A-BB27-4F23B109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31A05D1-2505-4FAD-B458-19B3EE56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45203DB5-4759-4576-A2F2-8B110EAA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7F6A457-D19E-449F-9133-2D759E01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A4F650D-F8CE-4DAB-80FC-DF47E550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2A83B83-0BC6-49A2-8F2B-06DC700D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BDC9832-7A27-4CA8-A881-C733DB05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408FE90-4BD4-495A-93A5-F0FA8119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AC0A57F-1D20-4A9B-A5A5-17A09301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7C57BDA-6499-4BCC-9C95-E20AA720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F9AC157-C12D-4ACD-A8F4-FED427EE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AC1823F-0687-4D5F-AF61-B545EE81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1522394-A927-46E2-B841-E99CF743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2686C48-D41A-4C35-B62C-B5EBAA80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C9B16A3-F3EE-42DB-A5FC-54D11CBC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8F5906E-A5B7-4070-A8E6-C3AA3D7C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6C2B1F96-BED4-41A2-82E1-3FCF16EE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8302EF8-BDEC-4F28-A536-6C739F14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4569AA49-CC2A-4B2C-A5B8-B4B97990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757B865C-027D-4403-8B73-759AD208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59B9E0C-E887-4FCF-8EC6-E399753F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5E2D0C7-AE81-4189-85B2-ACC89755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B9E7A53-7503-46B5-B59A-B3EEC863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9FE7741-F5DE-4A9C-9A03-16FFD410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30962DF-1440-45CA-A7F8-EE25CF8D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96E856E-74D7-4D36-ACF6-22F6D832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FD8014E-5AB1-4C5C-930A-E11CDCD2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735C24E-0FA7-47A0-AC5E-6C3065DA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B0CE488-F9C4-4497-A1AB-BB2393C0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D7AE20D-F971-4926-9B7C-D0B0CF9F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14B7AC1-04DC-48E1-B821-A7A26FE4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E301101-8725-4F69-95D6-D44E3ED5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9B37F51-B5A6-4C31-AA86-7D6507C2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D676F36-2E9A-4520-BBAB-529B6D91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BA66A5B2-5F0A-4E85-973D-D5DAA1B8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208B1BD-E106-4551-9478-93F214E6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5933055-D947-4789-B233-22A10271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3D905E5-3147-4A26-AC7D-51E582E7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3719A92-FB8E-47BC-B738-5B610C8F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CD071EF-7F7D-43D3-9B24-FB444E2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2217019-35A1-4BD0-AEF6-EDEBCFB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973E22E-2475-47E9-AA72-A07AED55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B9C9785E-EA6A-4956-AADE-6AA03A8B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9096BB8-9048-4F68-B5C1-477AF7FC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A74F9F2-98FD-47D4-9FD9-842EC87B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A884F92-EEEB-4196-90E5-DA7A3773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7446A7F-D0F1-4C75-A94D-9ACA7EE0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6C68E8E-778B-4AAB-8F1D-B8EDE0B1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857E2156-D33B-49B9-A702-DDA36C60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542E68D-8CE2-4ACA-B7FF-CA50A259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C6BE704-6C92-482A-B90A-5A3A395C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A173038-A6D2-4A6C-839D-FBE7A212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2F6F468-DFF2-433E-9446-9E3D9E8F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B3EF19A-9174-49EA-8549-6E267B5F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3BA453B-7196-4A58-88D9-A39677C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C1ED8C7-487F-4666-BF86-9CD09B8D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9E76CB1-2341-47DE-B6E6-E973499C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3507F51-B7E8-41DA-8C20-7E845062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0A117440-F13C-4C18-B690-80BE4C69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E103566-72A9-4636-AD42-6D189D9F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8E270D2-E46D-4C27-A1E7-193EFB13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A041DB4-78BC-4CEC-B24B-49DD72E0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3E0EED6-839C-43CE-A5EB-D4A5C564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B23C655-835A-4FB7-AD6F-57AD8584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B63FB0E-E70C-43B3-BA3C-F704A527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33149DE-40C7-4C8A-8BFF-264BA490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0A5F1236-131C-42A5-B7C0-281C8624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DAF7292-AEDE-48CA-89F3-B1F05079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A6A6FAD-6DA3-49DF-AFC2-3DBA1E67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C842040-760E-4FB3-BB00-BA51F328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D5FC944-79DD-49F9-9939-D6354F9F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D2E0CF8-F84F-410E-9A67-CB4FE6C7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0F7A540F-0439-4583-9ED7-71653A36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B20AE3F-BC0F-436E-A7E7-F1EA0499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A5D3022-6337-43F7-AB73-C75D246F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76C7B64-3ADB-40D7-8E16-19849A2F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01B8A860-09C9-4F77-B8B9-564C693D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720063D-A1B9-4152-849D-E6B2F2C1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0985CEE-A16E-4563-8260-8BB93E21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2450993C-591A-4797-9289-70AC550E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9A1A1D1-4F19-4A54-A61D-E7792247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5CA66E3-5F96-4369-BE06-FFA5ECE6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2889A2C-CB39-4991-8355-16720407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3F776BE-D92C-48CD-A683-1FC831FC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16B91AD-1EF0-40EB-9789-53F7E201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D0FCB0F-6B0F-438D-A10F-DD1DA9C5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4D48BB3-4A60-49B6-AE4B-2EA0C5F5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67CC565-74E7-43D2-BEAD-81517453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7C64588-9970-47F3-B206-95F461BA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75D6B81-0B40-4B31-8931-6BE604BD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8A38136-EC99-4BDD-A459-68B1D6BC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C9D319E-0B81-4BC8-B433-3B0365B0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20F28FF-92D0-42F6-9547-FD298847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DD08422-DCB3-4387-92BE-1DA7D1FE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6A1E461-A1C7-4C96-82C7-34C89577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BB34727-EE07-492B-B69D-C29E2A65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9275B8D-E014-4D07-895F-DF5D0368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58DB721-D3B3-4CBD-955F-E0D5AD43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9E897E1-21D5-4F07-BF9A-2ADD9B6A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94D126C-E075-4ED8-B4B5-9B2895E7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0B9718C-4473-483E-B38C-0882CA09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4B3F70F-99F0-4D9B-99AB-73ECC269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E860EBD-506E-4ED4-848E-2D68E29F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3A5F483-43E8-4601-9A05-13B13928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363C5FB-B4CC-42A2-A43C-E3590FB1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AE1347D-D936-429A-BBD6-2638C3B9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F89D96F-C136-4357-BB77-201EC615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4F1C201-A33F-48F2-8902-753EE967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EDEA371-6615-4C15-85A6-ED5F655D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A1F50AE-33E7-4D47-B8B0-FC8466B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5E098F7-D91B-4830-A32C-B4513F92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2C70D42-3C5B-48DD-9728-4E9DD270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31CD37D4-3F3E-41A9-927F-30948131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BB78960-AF45-4F86-B156-08EE8AC9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BD675A05-4E6F-49B9-9B5D-427AB3A6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8C9E328-DE42-4B49-A1AC-B7BE5208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1708A78-5A64-4D37-A26E-88AE12AB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2EE1A12-BD07-4FBC-B793-E72AC579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95AAEF0-C317-4D4A-8153-DE580086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4396E9F-03BE-4DFA-A97B-3FD9A051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4865D47C-9837-469A-80D7-3E5B1D03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EF50F15-0ACA-4D12-8004-93C08E9D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6787225-2E89-4B70-992C-2367F3FC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44BE4FA-1B87-427B-BB98-F2E114BC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FF51356-05F1-495E-B835-3025CD66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30402BD-7EFB-49B6-A6D6-3EAD1B2C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097349F-B17C-4C35-9204-4B8926C5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629B5B8-A1DA-4A9D-A477-19893F87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380191A-E4DC-4A4B-BE79-FE5E2EE0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CEC0E52-9F33-4539-9216-32F83C4A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CC4B067-42B9-4B94-B91A-14075221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02FA84C-C8C3-445B-B89B-EB97AD75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44ACA0E-133A-457A-8933-9C5535E2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5111B89-970F-40B7-BADB-2CD64CF9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43E395A-9C8A-4917-916D-F79A2EF7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1AE6BD7-1C76-4E62-923B-14BC3F65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21A1618-0B07-4ABC-AA0B-47EFD4C5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FF481C6-7340-4057-89DA-69F39106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C3C7C4D-63F7-439B-B68B-2E4F748A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400DFED-2CF8-45E3-9247-67E5E2DA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7510138-E8CC-4155-BE64-3CE1CB76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A789CC8-8DFA-4608-A936-CCE8B8A7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B5CAA3E3-D731-4BEF-A21E-AF47AF8D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72D1D7F-A289-4B13-9BF0-85850844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5091C29-DF03-4623-9574-28036671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7DD2FD0-9F97-4604-A374-C30DC109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51A349F8-3D93-41FE-9CE6-A26A4149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ED74150-7507-43C0-B90F-1EB79D37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533342B-9917-49E2-B509-C9E7D271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530DFCD-30E4-4CDB-AE89-E4C0C712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4EE8631-2288-411E-80EB-B8E9833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64212C2-C536-4476-881D-7AC3967F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7939624A-5B34-48E6-86EF-E48EC8E2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F06CF74-2F08-484F-95B6-168B9200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A0BABE59-297C-4BDB-AD74-C77682E9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60448AF-96A4-4BA5-994C-B095CAC4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F42C6F34-483D-45A0-806D-EDBF5F08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A177AD2-1B1C-480F-913A-0F0AEFCE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8016372-64B1-4BA1-A42E-DB666DE9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3215E3B-2F13-47DC-9B01-5FB60683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1321B829-00F1-4EB4-B5F5-157B549C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ABCA9EF-B4F6-42D0-9A85-A64CDB4A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98FBADFE-3A59-49A5-8E42-D6472E66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AB62FFC-1BB0-4EDD-8182-1D1505F8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C5BEF3E-2FEE-464A-B76F-A5FACDC0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62F6F23-88DC-4FB8-B552-0F6AA9E3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8ADF941A-F234-4ADB-B945-C8986258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40294BA-4DE2-4272-96E8-3C9E4D15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AD4CC3E-48BF-449D-9D30-4938283B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6E69817-9099-496F-958B-767EDBF5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6E9D18A-3D0F-4DBE-BCD1-BA0292D0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357DCF6-1597-4470-8F8A-BC614AAC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097B41F-4741-4AA3-855D-5A1E6EC6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E0AF794-70FA-498F-BAE1-9392F42F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E9C1B71-A8C1-43D4-BFCB-48E95BD5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8FE5E09-93C2-40C2-B294-7F151174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E87B357-2F76-4940-9BB4-60E205F0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264F5C2-5F56-4B77-9105-B721641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9E7B8EF-97DA-4F51-9B7F-773E13B0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56D3248-D10B-4CA4-90BF-33A9A242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9E76EEAF-C2C6-46AA-9E3E-DB7E5FB1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D4D980A-4FAC-468A-A10A-5A466CAD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5D07899-FFF8-462A-8E30-3E947AC7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202EB3F-C296-4379-A8B4-C787DDE4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649D036-9D7B-489D-9AA5-DC7B21DB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903E6538-7119-4887-B7A0-17BC7C7B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3702517-1273-48F3-85C7-5C158D17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AFF5DE9-FAB2-416B-9BCA-E3F851C0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B45CC64-E9F9-41C4-865C-1C92DE33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21F9C51-9747-4EB9-B776-D7C27CE5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1822FB7-AB77-4FA4-93A4-E51A7D76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DD7A0B3-1CAF-44BC-A3FA-D334E4CF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99CDFA35-994D-49AD-BEBE-0673D52E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F14B21C-CE47-45B1-9053-ED2EDE19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07A0A0A-4B7F-4ED6-9734-F069FF0D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0B6C2EC-6543-4F07-8AF2-BAF6280C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5ACBCEA-841C-46DD-A509-10874743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919E757-7F07-4C54-9CD0-8D89E643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30F34AD-B8E0-4E07-9BC2-E01DF797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31BAC13-BE6A-457E-9C53-03FBFD8B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FD49495C-7A1D-4816-95C1-811E98B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387D8B3-1277-4A78-B69C-F7257212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32A9AB55-F532-43A3-AA32-27D24AA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70F51D0-ED51-466F-BFD7-EE51DE2D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45FC94A-488C-4760-8D99-9A39AEF8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68F3190-77D3-45D1-B7F0-0DA16855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0D6346BC-2157-402B-ACEF-BDAA6650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DC9B81B6-6BD4-4D04-930E-AD412A6A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9CDA890-00EF-46A3-8522-F102AA60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A27BCAF-97B3-4BAA-9C65-1AE1E8F1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C568238D-2419-4261-B728-31C3F70F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586CAC9-ECF3-43BE-B5FC-C16109EA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09255282-BDE1-4DEF-A6E2-BA96A1FE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6E65D45-B463-407F-AFD3-A395FC2B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9FB1E660-719A-4FA7-936C-BE4253E2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6E48D50-B228-41F0-8C30-BC8FE833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BA1200A-737C-4512-82E4-B0EFEFED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7EAA7D4-5452-4CEE-A02F-AD9176BD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2ABA6AF-2A37-4FA9-8E82-054FF0DE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653DE5C-A2AD-4056-BBF9-E940AE53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2701609-C167-46AB-ACC1-4B4AB9C4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19F91D3-9784-4BF5-B225-8507FE20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CD767A5-F550-4C8B-9C6D-34A89DE3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289E25A-8A12-4F83-B06D-7AD95AFD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A8C9A36-BAD1-4798-AACD-EB0BB098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C9D9A67-06BF-4C01-A376-1AEF812E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633C372-6822-411F-A94F-12AEF19D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465C01E-9345-4163-9432-5CAF1B54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D4748BC-8E96-48B1-8A7C-F1654F19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A1C7794-09EC-4CCB-B9F4-C6023142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B9A2AFC-472F-4EF7-BADB-F6B9F300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72067BD-BBD8-4357-BF7D-0223C1E8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D638A7D-EADE-4330-BF4D-192BB740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11CCD57-E1BA-42C3-9C59-FC702DA1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6B39E54-9851-4EFE-B430-76F6C890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2A707E9-E556-4379-A152-6844E8B6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C9F3B56-C4E9-4F4B-BDA9-9D80409B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E7D8978-7DE0-464A-A7FE-B65149BD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A8DED5F3-070C-46CD-BEA2-15354B78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10BE5A5-A765-4FE7-9799-5F800AC0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49B6591-5C2D-4084-AAE1-AFD8BE9D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1B58568-743F-49F5-8FFB-7A4BA343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6ED4D4F-ACC0-4123-A408-4F907E6C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CDEA0ED-78B0-414A-9822-0E043727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D26B403-9194-448A-A6C6-4DCFCE62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387B634-2561-439F-BF14-E881CFAC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0B39F41-A6F9-4679-A4C7-79275390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8523BB2-89FC-4D9E-A2ED-DA67C5DA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B89D63B-BFCD-4E1D-A55D-A65DBA01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AC9F0C5-C29F-41CF-927A-73550B49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FA10340-03C5-40FE-9AE3-2D7AF841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BD5537F-1BDE-4CA0-AF61-3C019218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1010303-3B4E-44CA-A015-34D10B7F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C93DE5C-200C-4913-B5A8-A0CCEC52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121C6E4-F626-432E-A3BD-284614B0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6740741-2604-4A7B-9A15-76199E51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FB766C3-D708-41DA-86CE-061406E2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7C4F6E0-A492-46BD-B00F-E466EB5D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FA2B52C-5624-4E55-A6C1-332E34CC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5E4A685-76FB-4AA2-A35F-C977B55F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0D03AF3B-0280-414D-9608-126CECBF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07B7615-4D63-49D9-BA7E-9B14FB97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32F44621-A72B-4192-BCDC-C10394F1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42B5CD0-C3DD-412B-995F-95B6EF20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3405661C-D6F9-4755-B429-83FD7FE8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B2D7DB9-036A-4C4F-AD91-9032F50A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C1937C77-6A03-414E-ACF3-5F017B8C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614282E4-FA4C-4B23-8A03-74C2ECFA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007F8165-F7CB-4123-B274-9B8718BC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1E8BA3A-D69A-4A7C-8A56-3934D35D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3F6A7556-5157-4A18-923A-1F748345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B202B328-BB10-4092-B62A-E51BEE7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9A4FD617-823A-4EA9-ADCE-A129D59B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83DB645-6891-4C41-9C55-B0879844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49F9697-029B-4083-BE65-F88E0DB7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B8FCCF3-24E0-4F05-BBE1-EE2A150C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1A3B58C-450A-4F0E-9A7C-16F06944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A0AB793-B582-46D6-BED6-30FA45C0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32FBBB1-70EF-4BA2-A814-774978A2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4ADE2DD-E404-4B96-BCC7-9021481B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0CFF5CB-2F76-415F-AC16-A4B7080E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C0DF2E6-2D61-4DC7-9CA2-FFAA9C56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2B8EB30-C9EA-4FD2-8739-25A3EA2C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57E4594-6B6D-4820-BEF1-9EF160A2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C40D113-AF36-4B5C-BF8E-689BB5F0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5B99233-7DF4-410E-BAD3-4F830662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7DA1E88-BFBA-442A-AA59-D2F677A9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FE0C7FC-0817-49AC-8F51-F8EBF497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5980BFD-1094-4F3E-8926-01AFC54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AD5E25F-11A7-406E-9975-7400E5A1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4C05C1F-D0C1-4A7E-A145-EAE3AED6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13363A3-F382-4640-8E44-C2F409F8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98E709C-7011-4F38-A964-0D595FED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4893D00-3629-4F03-826C-6BEDD0BF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9166859-3497-47E5-B20A-ECE98C1E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C1E041C8-68DA-4F0A-B31A-1BA645E6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AB87D71-9248-4D27-8D29-44C267DE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311ECE3A-3E29-4CF7-8E61-D9DD876B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ADEB836-ED8B-4119-96F5-E51500F4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400C8C9F-C39D-455D-9B23-DD5EDAEE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2ABD425-BA34-4254-A71D-D92B522E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6F079120-3C93-4D84-8775-035B60B6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5AD9496-1C18-4595-AEFC-E65823BD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438C9806-5652-4222-96AB-81FAACB1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6DA5FBF-4CD4-4C1F-A51E-0A1F3A82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78FEE2E2-4268-4976-9528-C6622CA2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7E5D1F3-B2B4-4DC8-9BD8-85B7AC26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FC57CF6-7AB7-497D-AE56-88E15CE4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F6F3131-3028-4B2D-A304-A14CB2B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CED0C20B-1667-44E6-8F12-89ABB252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AE7721A-7AFF-492E-A1F6-4B52C126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25AE5CA-D8D9-4F64-A4E8-D6DF9036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BF69D57-14B3-4382-AE1C-0393924B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F9E9C0C-67E5-4986-B5B7-07A3AA94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DE8EDF0-E895-4C5B-83CE-1B6F064C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1665209-0AE9-4DA5-AB0E-A594D72F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52CC708-E7E9-457A-8A00-4F87248B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DCF352B-FB0D-4FBB-8F1B-33AE84D3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1DD9101-7DE5-4987-87C4-1293143F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C38E7D2-ADBC-4A08-BC14-6ED3C85A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CC39B74-4026-4FEF-9EA9-DB6D8510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5501780-AA03-4952-A632-D04401EC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913F260-A61C-4B07-AFB6-84132E42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EB9840DA-B9EF-4787-8358-4E80328E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28DB787-803A-4B54-9CB2-B88C881A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243E1E4-B828-4B7C-B1AD-F3C474FB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2765E6B-7A02-4C95-9ED1-D7EE9165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1D9B5AE-FB19-48B0-BF76-2F0E39F9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9DA710E-84B0-48D2-9755-ED68776C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39C4E02-262B-4BAA-AC59-9A9FC606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B7E69D3-BD56-4B3D-AD3F-BC9E5002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5DAF283A-17B5-46AF-B686-4BB1E91C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95B78B1-A359-4300-A255-8AFB6D17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52180F6-ED54-46C3-B2CB-1A11ED84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EBE1CF8-06AA-4EEC-9CA0-7A06B770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DD20E077-53B1-4A95-ADE1-23367E95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EEA86971-53D9-4029-840B-0A41DA07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98845BE-79D1-4262-883C-D49A0C3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8DAEA30C-5C65-4D28-88B2-8BA98DC5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01E65EDE-78C4-446A-9057-5CF15DAC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337BD8A8-B7DD-49B2-9FDB-2D0F1091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7B5F8AE-2573-418F-A522-A1D52CDC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4ED544A1-6D24-4932-ADD8-9DB6A319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4C39ED7-BAA4-4121-B4E5-9A734DBC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C04B3E1-49F4-4581-AC40-1F4385AB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15348EF-7377-43E5-A875-CB52625D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93E4299-B4C6-4835-B81D-B597D8CD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3ED5CA0-5539-40C1-AFE5-5EF6B3AE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1F67C6FE-3E6D-4360-9CD2-16B9C9D2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B34D0F8-7AD9-4F7E-A929-186CD0E2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E9D2D36-6FB7-4EA7-83A2-C56F53AF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A4F02380-AFBF-4F35-90D0-00677DDD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1B211DAF-C628-40E6-90B0-BFF7F026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1DC4C6FB-E323-47B9-9D47-B145BD7E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C6D558B0-E684-45F1-A2BA-67D6EAF9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09431CF0-34B6-4E6F-A82C-6102E215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D33EB7BD-8CE8-41CA-9876-45E7E8D6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6E11BF4-8102-4320-B8AC-5F0A94A5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3DB91946-ECD4-41F4-AB20-4C379E90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ABCBD21-B460-4A80-8268-345F846A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0F63BD2-29D1-46BA-B900-6D8C7886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4A1EA167-62DC-483F-958C-A14ECBAD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4ABEA-F3B7-4C33-967C-CADD07301580}">
  <dimension ref="A1:V58"/>
  <sheetViews>
    <sheetView showGridLines="0" tabSelected="1" workbookViewId="0">
      <selection activeCell="K39" sqref="K3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29092.903999999999</v>
      </c>
      <c r="C8" s="27">
        <v>9083.3280000000013</v>
      </c>
      <c r="D8" s="26">
        <v>37282.553</v>
      </c>
      <c r="E8" s="27">
        <v>24600.151000000002</v>
      </c>
      <c r="F8" s="28">
        <v>51695.449000000001</v>
      </c>
      <c r="G8" s="29">
        <v>31720.57</v>
      </c>
      <c r="H8" s="28">
        <v>44258.377</v>
      </c>
      <c r="I8" s="29">
        <v>8867.8619999999992</v>
      </c>
      <c r="J8" s="28">
        <f t="shared" ref="J8:K13" si="0">+((H8*100/F8)-100)</f>
        <v>-14.386318609980535</v>
      </c>
      <c r="K8" s="30">
        <f t="shared" si="0"/>
        <v>-72.043812579660454</v>
      </c>
      <c r="L8" s="28">
        <f t="shared" ref="L8:M13" si="1">+((H8*100/B8)-100)</f>
        <v>52.127738777813335</v>
      </c>
      <c r="M8" s="31">
        <f t="shared" si="1"/>
        <v>-2.3721041450886986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4183.6530000000002</v>
      </c>
      <c r="C9" s="36">
        <v>1317.058</v>
      </c>
      <c r="D9" s="35">
        <v>709.09</v>
      </c>
      <c r="E9" s="36">
        <v>27.08</v>
      </c>
      <c r="F9" s="37">
        <v>1296.5810000000001</v>
      </c>
      <c r="G9" s="38">
        <v>840.33100000000002</v>
      </c>
      <c r="H9" s="37">
        <v>1240.6019999999999</v>
      </c>
      <c r="I9" s="39">
        <v>0</v>
      </c>
      <c r="J9" s="40">
        <f>+((H9*100/F9)-100)</f>
        <v>-4.3174317686284382</v>
      </c>
      <c r="K9" s="41" t="s">
        <v>13</v>
      </c>
      <c r="L9" s="40">
        <f>+((H9*100/B9)-100)</f>
        <v>-70.346441256002834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11230.423000000001</v>
      </c>
      <c r="C10" s="48">
        <v>5298</v>
      </c>
      <c r="D10" s="47">
        <v>7046.6030000000001</v>
      </c>
      <c r="E10" s="48">
        <v>588.81299999999999</v>
      </c>
      <c r="F10" s="49">
        <v>11061.468000000001</v>
      </c>
      <c r="G10" s="38">
        <v>2665.25</v>
      </c>
      <c r="H10" s="49">
        <v>7683.8439999999991</v>
      </c>
      <c r="I10" s="50">
        <v>726.67</v>
      </c>
      <c r="J10" s="40">
        <f>+((H10*100/F10)-100)</f>
        <v>-30.535042907505598</v>
      </c>
      <c r="K10" s="41">
        <f t="shared" si="0"/>
        <v>-72.735390676296788</v>
      </c>
      <c r="L10" s="40">
        <f t="shared" si="1"/>
        <v>-31.580101657791531</v>
      </c>
      <c r="M10" s="42">
        <f t="shared" si="1"/>
        <v>-86.284069460173654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5764.808</v>
      </c>
      <c r="C11" s="48">
        <v>223.63</v>
      </c>
      <c r="D11" s="47">
        <v>19385.674999999999</v>
      </c>
      <c r="E11" s="48">
        <v>19506.561000000002</v>
      </c>
      <c r="F11" s="49">
        <v>25770.561999999998</v>
      </c>
      <c r="G11" s="38">
        <v>25970.152999999998</v>
      </c>
      <c r="H11" s="49">
        <v>24363.21</v>
      </c>
      <c r="I11" s="50">
        <v>6943.85</v>
      </c>
      <c r="J11" s="53">
        <f t="shared" si="0"/>
        <v>-5.4610838521876133</v>
      </c>
      <c r="K11" s="54">
        <f t="shared" si="0"/>
        <v>-73.262190638615024</v>
      </c>
      <c r="L11" s="55">
        <f t="shared" si="1"/>
        <v>322.61962584009734</v>
      </c>
      <c r="M11" s="56">
        <f t="shared" si="1"/>
        <v>3005.0619326566202</v>
      </c>
      <c r="O11" s="14"/>
      <c r="P11" s="51"/>
      <c r="Q11" s="51"/>
    </row>
    <row r="12" spans="1:22" x14ac:dyDescent="0.25">
      <c r="A12" s="52" t="s">
        <v>16</v>
      </c>
      <c r="B12" s="47">
        <v>2085.241</v>
      </c>
      <c r="C12" s="48">
        <v>52.34</v>
      </c>
      <c r="D12" s="47">
        <v>4596.8040000000001</v>
      </c>
      <c r="E12" s="48">
        <v>228.85500000000002</v>
      </c>
      <c r="F12" s="49">
        <v>6168.3379999999997</v>
      </c>
      <c r="G12" s="38">
        <v>132.869</v>
      </c>
      <c r="H12" s="49">
        <v>5579.357</v>
      </c>
      <c r="I12" s="50">
        <v>277.94</v>
      </c>
      <c r="J12" s="53">
        <f t="shared" si="0"/>
        <v>-9.5484553537760064</v>
      </c>
      <c r="K12" s="54">
        <f t="shared" si="0"/>
        <v>109.18348147423401</v>
      </c>
      <c r="L12" s="55">
        <f t="shared" si="1"/>
        <v>167.56413287480916</v>
      </c>
      <c r="M12" s="56">
        <f t="shared" si="1"/>
        <v>431.02789453572791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5681.2839999999997</v>
      </c>
      <c r="C13" s="48">
        <v>2192.3000000000002</v>
      </c>
      <c r="D13" s="47">
        <v>5544.3809999999994</v>
      </c>
      <c r="E13" s="48">
        <v>4248.8419999999996</v>
      </c>
      <c r="F13" s="49">
        <v>7398.5</v>
      </c>
      <c r="G13" s="38">
        <v>2111.9670000000001</v>
      </c>
      <c r="H13" s="49">
        <v>5391.3639999999996</v>
      </c>
      <c r="I13" s="50">
        <v>919.40200000000004</v>
      </c>
      <c r="J13" s="36">
        <f t="shared" si="0"/>
        <v>-27.128958572683658</v>
      </c>
      <c r="K13" s="58">
        <f t="shared" si="0"/>
        <v>-56.467028130647869</v>
      </c>
      <c r="L13" s="36">
        <f t="shared" si="1"/>
        <v>-5.103071770395573</v>
      </c>
      <c r="M13" s="59">
        <f t="shared" si="1"/>
        <v>-58.062217762167585</v>
      </c>
      <c r="N13" s="32"/>
    </row>
    <row r="14" spans="1:22" x14ac:dyDescent="0.25">
      <c r="A14" s="60" t="s">
        <v>18</v>
      </c>
      <c r="B14" s="47">
        <v>147.495</v>
      </c>
      <c r="C14" s="48">
        <v>0</v>
      </c>
      <c r="D14" s="47">
        <v>0</v>
      </c>
      <c r="E14" s="48">
        <v>0</v>
      </c>
      <c r="F14" s="49">
        <v>0</v>
      </c>
      <c r="G14" s="61">
        <v>0</v>
      </c>
      <c r="H14" s="49">
        <v>0</v>
      </c>
      <c r="I14" s="62">
        <v>0</v>
      </c>
      <c r="J14" s="36" t="s">
        <v>13</v>
      </c>
      <c r="K14" s="58" t="s">
        <v>13</v>
      </c>
      <c r="L14" s="36" t="s">
        <v>13</v>
      </c>
      <c r="M14" s="59" t="s">
        <v>13</v>
      </c>
      <c r="O14" s="14"/>
      <c r="P14" s="51"/>
      <c r="Q14" s="51"/>
    </row>
    <row r="15" spans="1:22" s="33" customFormat="1" x14ac:dyDescent="0.25">
      <c r="A15" s="63" t="s">
        <v>19</v>
      </c>
      <c r="B15" s="64">
        <v>53.78</v>
      </c>
      <c r="C15" s="65">
        <v>1119.01</v>
      </c>
      <c r="D15" s="64">
        <v>12.295</v>
      </c>
      <c r="E15" s="65">
        <v>0</v>
      </c>
      <c r="F15" s="64">
        <v>0</v>
      </c>
      <c r="G15" s="65">
        <v>0</v>
      </c>
      <c r="H15" s="66">
        <v>50.72</v>
      </c>
      <c r="I15" s="39">
        <v>0</v>
      </c>
      <c r="J15" s="67" t="s">
        <v>13</v>
      </c>
      <c r="K15" s="68" t="s">
        <v>13</v>
      </c>
      <c r="L15" s="67">
        <f t="shared" ref="L15:M29" si="2">+((H15*100/B15)-100)</f>
        <v>-5.6898475269616995</v>
      </c>
      <c r="M15" s="69" t="s">
        <v>13</v>
      </c>
      <c r="N15" s="70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25.96</v>
      </c>
      <c r="C16" s="72">
        <v>0</v>
      </c>
      <c r="D16" s="71">
        <v>12.295</v>
      </c>
      <c r="E16" s="73">
        <v>0</v>
      </c>
      <c r="F16" s="71">
        <v>0</v>
      </c>
      <c r="G16" s="72">
        <v>0</v>
      </c>
      <c r="H16" s="74">
        <v>0</v>
      </c>
      <c r="I16" s="39">
        <v>0</v>
      </c>
      <c r="J16" s="40" t="s">
        <v>13</v>
      </c>
      <c r="K16" s="41" t="s">
        <v>13</v>
      </c>
      <c r="L16" s="75" t="s">
        <v>13</v>
      </c>
      <c r="M16" s="42" t="s">
        <v>13</v>
      </c>
      <c r="O16" s="14"/>
      <c r="P16" s="51"/>
      <c r="Q16" s="51"/>
    </row>
    <row r="17" spans="1:19" x14ac:dyDescent="0.25">
      <c r="A17" s="57" t="s">
        <v>15</v>
      </c>
      <c r="B17" s="76">
        <v>27.82</v>
      </c>
      <c r="C17" s="77">
        <v>1119.01</v>
      </c>
      <c r="D17" s="76">
        <v>0</v>
      </c>
      <c r="E17" s="78">
        <v>0</v>
      </c>
      <c r="F17" s="76">
        <v>0</v>
      </c>
      <c r="G17" s="77">
        <v>0</v>
      </c>
      <c r="H17" s="79">
        <v>50.72</v>
      </c>
      <c r="I17" s="80">
        <v>0</v>
      </c>
      <c r="J17" s="36" t="s">
        <v>13</v>
      </c>
      <c r="K17" s="58" t="s">
        <v>13</v>
      </c>
      <c r="L17" s="36">
        <f t="shared" si="2"/>
        <v>82.314881380301927</v>
      </c>
      <c r="M17" s="59" t="s">
        <v>13</v>
      </c>
      <c r="O17" s="14"/>
      <c r="P17" s="51"/>
      <c r="Q17" s="51"/>
    </row>
    <row r="18" spans="1:19" s="33" customFormat="1" x14ac:dyDescent="0.25">
      <c r="A18" s="63" t="s">
        <v>20</v>
      </c>
      <c r="B18" s="26">
        <v>1452.69</v>
      </c>
      <c r="C18" s="27">
        <v>3012.2570000000001</v>
      </c>
      <c r="D18" s="26">
        <v>3645.4780000000001</v>
      </c>
      <c r="E18" s="27">
        <v>10377.219000000001</v>
      </c>
      <c r="F18" s="26">
        <v>3046.0279999999998</v>
      </c>
      <c r="G18" s="81">
        <v>5172.75</v>
      </c>
      <c r="H18" s="28">
        <v>1491.154</v>
      </c>
      <c r="I18" s="39">
        <v>1353.1999999999998</v>
      </c>
      <c r="J18" s="67">
        <f t="shared" ref="J18:K31" si="3">+((H18*100/F18)-100)</f>
        <v>-51.045952302473907</v>
      </c>
      <c r="K18" s="68">
        <f t="shared" si="3"/>
        <v>-73.839833744139966</v>
      </c>
      <c r="L18" s="67">
        <f t="shared" si="2"/>
        <v>2.6477775712643421</v>
      </c>
      <c r="M18" s="69">
        <f t="shared" si="2"/>
        <v>-55.07687425076945</v>
      </c>
      <c r="N18" s="70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271.12299999999999</v>
      </c>
      <c r="C19" s="36">
        <v>0</v>
      </c>
      <c r="D19" s="35">
        <v>168.27100000000002</v>
      </c>
      <c r="E19" s="36">
        <v>152.78</v>
      </c>
      <c r="F19" s="35">
        <v>566.62799999999993</v>
      </c>
      <c r="G19" s="82">
        <v>316.3</v>
      </c>
      <c r="H19" s="37">
        <v>140.83699999999999</v>
      </c>
      <c r="I19" s="39">
        <v>14.5</v>
      </c>
      <c r="J19" s="40">
        <f t="shared" si="3"/>
        <v>-75.14471575707519</v>
      </c>
      <c r="K19" s="41">
        <f t="shared" si="3"/>
        <v>-95.415744546316787</v>
      </c>
      <c r="L19" s="40">
        <f t="shared" si="2"/>
        <v>-48.05420418039045</v>
      </c>
      <c r="M19" s="42" t="s">
        <v>13</v>
      </c>
      <c r="O19" s="14"/>
      <c r="P19" s="51"/>
      <c r="Q19" s="51"/>
    </row>
    <row r="20" spans="1:19" x14ac:dyDescent="0.25">
      <c r="A20" s="52" t="s">
        <v>15</v>
      </c>
      <c r="B20" s="47">
        <v>506.90700000000004</v>
      </c>
      <c r="C20" s="83">
        <v>1602.3200000000002</v>
      </c>
      <c r="D20" s="47">
        <v>1664.0910000000001</v>
      </c>
      <c r="E20" s="48">
        <v>7421.4189999999999</v>
      </c>
      <c r="F20" s="47">
        <v>1202.241</v>
      </c>
      <c r="G20" s="83">
        <v>1358.03</v>
      </c>
      <c r="H20" s="49">
        <v>457.94499999999999</v>
      </c>
      <c r="I20" s="50">
        <v>401.82</v>
      </c>
      <c r="J20" s="53">
        <f t="shared" si="3"/>
        <v>-61.909051512966201</v>
      </c>
      <c r="K20" s="54">
        <f t="shared" si="3"/>
        <v>-70.411552027569343</v>
      </c>
      <c r="L20" s="55">
        <f t="shared" si="2"/>
        <v>-9.6589709749520267</v>
      </c>
      <c r="M20" s="56">
        <f t="shared" si="2"/>
        <v>-74.922612212292179</v>
      </c>
      <c r="O20" s="14"/>
      <c r="P20" s="51"/>
      <c r="Q20" s="51"/>
    </row>
    <row r="21" spans="1:19" x14ac:dyDescent="0.25">
      <c r="A21" s="57" t="s">
        <v>21</v>
      </c>
      <c r="B21" s="76">
        <v>674.66</v>
      </c>
      <c r="C21" s="78">
        <v>1409.9369999999999</v>
      </c>
      <c r="D21" s="47">
        <v>1813.116</v>
      </c>
      <c r="E21" s="48">
        <v>2803.02</v>
      </c>
      <c r="F21" s="47">
        <v>1277.1590000000001</v>
      </c>
      <c r="G21" s="83">
        <v>3498.42</v>
      </c>
      <c r="H21" s="49">
        <v>892.37199999999996</v>
      </c>
      <c r="I21" s="62">
        <v>936.88</v>
      </c>
      <c r="J21" s="84">
        <f t="shared" si="3"/>
        <v>-30.128355200879454</v>
      </c>
      <c r="K21" s="85">
        <f t="shared" si="3"/>
        <v>-73.219910702545718</v>
      </c>
      <c r="L21" s="86">
        <f t="shared" si="2"/>
        <v>32.269884089763735</v>
      </c>
      <c r="M21" s="87">
        <f t="shared" si="2"/>
        <v>-33.551640959844306</v>
      </c>
      <c r="O21" s="14"/>
      <c r="P21" s="51"/>
      <c r="Q21" s="51"/>
    </row>
    <row r="22" spans="1:19" x14ac:dyDescent="0.25">
      <c r="A22" s="88" t="s">
        <v>22</v>
      </c>
      <c r="B22" s="35">
        <v>19.02</v>
      </c>
      <c r="C22" s="36">
        <v>0</v>
      </c>
      <c r="D22" s="71">
        <v>132.73099999999999</v>
      </c>
      <c r="E22" s="73">
        <v>10.34</v>
      </c>
      <c r="F22" s="71">
        <v>451.09399999999999</v>
      </c>
      <c r="G22" s="72">
        <v>46.85</v>
      </c>
      <c r="H22" s="74">
        <v>51.9</v>
      </c>
      <c r="I22" s="39">
        <v>10.119999999999999</v>
      </c>
      <c r="J22" s="89">
        <f t="shared" si="3"/>
        <v>-88.494637481323181</v>
      </c>
      <c r="K22" s="41">
        <f t="shared" si="3"/>
        <v>-78.399146211312711</v>
      </c>
      <c r="L22" s="90">
        <f t="shared" si="2"/>
        <v>172.87066246056781</v>
      </c>
      <c r="M22" s="42" t="s">
        <v>13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83">
        <v>125.28</v>
      </c>
      <c r="D23" s="47">
        <v>51.68</v>
      </c>
      <c r="E23" s="48">
        <v>0</v>
      </c>
      <c r="F23" s="47">
        <v>0</v>
      </c>
      <c r="G23" s="83">
        <v>145.803</v>
      </c>
      <c r="H23" s="49">
        <v>23.44</v>
      </c>
      <c r="I23" s="50">
        <v>0</v>
      </c>
      <c r="J23" s="91" t="s">
        <v>13</v>
      </c>
      <c r="K23" s="54" t="s">
        <v>13</v>
      </c>
      <c r="L23" s="92" t="s">
        <v>13</v>
      </c>
      <c r="M23" s="56" t="s">
        <v>13</v>
      </c>
      <c r="O23" s="14"/>
      <c r="P23" s="51"/>
      <c r="Q23" s="51"/>
    </row>
    <row r="24" spans="1:19" x14ac:dyDescent="0.25">
      <c r="A24" s="52" t="s">
        <v>24</v>
      </c>
      <c r="B24" s="47">
        <v>1004.836</v>
      </c>
      <c r="C24" s="83">
        <v>155.44</v>
      </c>
      <c r="D24" s="47">
        <v>302.22299999999996</v>
      </c>
      <c r="E24" s="48">
        <v>2146.4720000000002</v>
      </c>
      <c r="F24" s="47">
        <v>497.48399999999998</v>
      </c>
      <c r="G24" s="83">
        <v>1361.74</v>
      </c>
      <c r="H24" s="49">
        <v>145.52799999999999</v>
      </c>
      <c r="I24" s="50">
        <v>500.08</v>
      </c>
      <c r="J24" s="91">
        <f t="shared" si="3"/>
        <v>-70.747199909946858</v>
      </c>
      <c r="K24" s="54">
        <f t="shared" si="3"/>
        <v>-63.276396375225815</v>
      </c>
      <c r="L24" s="92">
        <f t="shared" si="2"/>
        <v>-85.517238633966144</v>
      </c>
      <c r="M24" s="56">
        <f t="shared" si="2"/>
        <v>221.71899125064334</v>
      </c>
      <c r="O24" s="14"/>
      <c r="P24" s="51"/>
      <c r="Q24" s="51"/>
    </row>
    <row r="25" spans="1:19" x14ac:dyDescent="0.25">
      <c r="A25" s="52" t="s">
        <v>25</v>
      </c>
      <c r="B25" s="47">
        <v>94.86</v>
      </c>
      <c r="C25" s="83">
        <v>383</v>
      </c>
      <c r="D25" s="47">
        <v>231.40799999999999</v>
      </c>
      <c r="E25" s="48">
        <v>613.29999999999995</v>
      </c>
      <c r="F25" s="47">
        <v>524.25900000000001</v>
      </c>
      <c r="G25" s="83">
        <v>848.23</v>
      </c>
      <c r="H25" s="49">
        <v>254.06</v>
      </c>
      <c r="I25" s="50">
        <v>1142.48</v>
      </c>
      <c r="J25" s="91">
        <f t="shared" si="3"/>
        <v>-51.539220118300307</v>
      </c>
      <c r="K25" s="54">
        <f t="shared" si="3"/>
        <v>34.689883640050454</v>
      </c>
      <c r="L25" s="92">
        <f t="shared" si="2"/>
        <v>167.82627029306349</v>
      </c>
      <c r="M25" s="56">
        <f t="shared" si="2"/>
        <v>198.29765013054828</v>
      </c>
      <c r="O25" s="14"/>
      <c r="P25" s="51"/>
      <c r="Q25" s="51"/>
    </row>
    <row r="26" spans="1:19" x14ac:dyDescent="0.25">
      <c r="A26" s="52" t="s">
        <v>26</v>
      </c>
      <c r="B26" s="47">
        <v>0</v>
      </c>
      <c r="C26" s="83">
        <v>1</v>
      </c>
      <c r="D26" s="47">
        <v>0</v>
      </c>
      <c r="E26" s="48">
        <v>5</v>
      </c>
      <c r="F26" s="47">
        <v>0</v>
      </c>
      <c r="G26" s="83">
        <v>0</v>
      </c>
      <c r="H26" s="49">
        <v>0</v>
      </c>
      <c r="I26" s="50">
        <v>80.400000000000006</v>
      </c>
      <c r="J26" s="91" t="s">
        <v>13</v>
      </c>
      <c r="K26" s="54" t="s">
        <v>13</v>
      </c>
      <c r="L26" s="92" t="s">
        <v>13</v>
      </c>
      <c r="M26" s="56">
        <f t="shared" si="2"/>
        <v>7940.0000000000009</v>
      </c>
      <c r="O26" s="14"/>
      <c r="P26" s="51"/>
      <c r="Q26" s="51"/>
    </row>
    <row r="27" spans="1:19" x14ac:dyDescent="0.25">
      <c r="A27" s="52" t="s">
        <v>27</v>
      </c>
      <c r="B27" s="47">
        <v>61.152999999999999</v>
      </c>
      <c r="C27" s="83">
        <v>28.6</v>
      </c>
      <c r="D27" s="47">
        <v>201.72</v>
      </c>
      <c r="E27" s="48">
        <v>0</v>
      </c>
      <c r="F27" s="47">
        <v>390.30799999999999</v>
      </c>
      <c r="G27" s="83">
        <v>35.880000000000003</v>
      </c>
      <c r="H27" s="49">
        <v>187.27500000000001</v>
      </c>
      <c r="I27" s="50">
        <v>29.6</v>
      </c>
      <c r="J27" s="92">
        <f t="shared" ref="J27:K30" si="4">+((H27*100/F27)-100)</f>
        <v>-52.018662184736158</v>
      </c>
      <c r="K27" s="54">
        <f t="shared" si="3"/>
        <v>-17.502787068004466</v>
      </c>
      <c r="L27" s="92">
        <f t="shared" si="2"/>
        <v>206.2400863408173</v>
      </c>
      <c r="M27" s="56">
        <f t="shared" si="2"/>
        <v>3.4965034965034931</v>
      </c>
      <c r="O27" s="14"/>
      <c r="P27" s="51"/>
      <c r="Q27" s="51"/>
    </row>
    <row r="28" spans="1:19" x14ac:dyDescent="0.25">
      <c r="A28" s="52" t="s">
        <v>28</v>
      </c>
      <c r="B28" s="47">
        <v>129.52000000000001</v>
      </c>
      <c r="C28" s="83">
        <v>53.06</v>
      </c>
      <c r="D28" s="47">
        <v>583.00800000000004</v>
      </c>
      <c r="E28" s="48">
        <v>202.8</v>
      </c>
      <c r="F28" s="47">
        <v>688.48</v>
      </c>
      <c r="G28" s="83">
        <v>0</v>
      </c>
      <c r="H28" s="49">
        <v>773.34</v>
      </c>
      <c r="I28" s="50">
        <v>0</v>
      </c>
      <c r="J28" s="92">
        <f t="shared" si="4"/>
        <v>12.325702997908436</v>
      </c>
      <c r="K28" s="54" t="s">
        <v>13</v>
      </c>
      <c r="L28" s="92">
        <f t="shared" si="2"/>
        <v>497.0815318097591</v>
      </c>
      <c r="M28" s="56" t="s">
        <v>13</v>
      </c>
      <c r="O28" s="14"/>
      <c r="P28" s="51"/>
      <c r="Q28" s="51"/>
    </row>
    <row r="29" spans="1:19" x14ac:dyDescent="0.25">
      <c r="A29" s="52" t="s">
        <v>29</v>
      </c>
      <c r="B29" s="47">
        <v>1213.26</v>
      </c>
      <c r="C29" s="48">
        <v>2765.16</v>
      </c>
      <c r="D29" s="47">
        <v>5948.76</v>
      </c>
      <c r="E29" s="48">
        <v>4715.3580000000002</v>
      </c>
      <c r="F29" s="47">
        <v>6062.5239999999994</v>
      </c>
      <c r="G29" s="83">
        <v>2274.741</v>
      </c>
      <c r="H29" s="49">
        <v>3279.6189999999997</v>
      </c>
      <c r="I29" s="50">
        <v>1737.68</v>
      </c>
      <c r="J29" s="92">
        <f t="shared" si="4"/>
        <v>-45.903405908166299</v>
      </c>
      <c r="K29" s="54">
        <f t="shared" si="4"/>
        <v>-23.609764803993073</v>
      </c>
      <c r="L29" s="92">
        <f t="shared" si="2"/>
        <v>170.31460692679224</v>
      </c>
      <c r="M29" s="56">
        <f t="shared" si="2"/>
        <v>-37.158066802644328</v>
      </c>
      <c r="O29" s="14"/>
      <c r="P29" s="51"/>
      <c r="Q29" s="51"/>
    </row>
    <row r="30" spans="1:19" x14ac:dyDescent="0.25">
      <c r="A30" s="93" t="s">
        <v>30</v>
      </c>
      <c r="B30" s="47">
        <v>0</v>
      </c>
      <c r="C30" s="48">
        <v>5</v>
      </c>
      <c r="D30" s="47">
        <v>0.7</v>
      </c>
      <c r="E30" s="48">
        <v>0</v>
      </c>
      <c r="F30" s="47">
        <v>0</v>
      </c>
      <c r="G30" s="83">
        <v>0</v>
      </c>
      <c r="H30" s="49">
        <v>0</v>
      </c>
      <c r="I30" s="50">
        <v>0</v>
      </c>
      <c r="J30" s="92" t="s">
        <v>13</v>
      </c>
      <c r="K30" s="54" t="s">
        <v>13</v>
      </c>
      <c r="L30" s="92" t="s">
        <v>13</v>
      </c>
      <c r="M30" s="56" t="s">
        <v>13</v>
      </c>
      <c r="O30" s="14"/>
      <c r="P30" s="51"/>
      <c r="Q30" s="51"/>
    </row>
    <row r="31" spans="1:19" s="1" customFormat="1" x14ac:dyDescent="0.25">
      <c r="A31" s="94" t="s">
        <v>31</v>
      </c>
      <c r="B31" s="95">
        <v>33122.023000000001</v>
      </c>
      <c r="C31" s="96">
        <v>16731.135000000002</v>
      </c>
      <c r="D31" s="97">
        <v>48392.555999999997</v>
      </c>
      <c r="E31" s="98">
        <v>42670.640000000007</v>
      </c>
      <c r="F31" s="99">
        <v>63355.625999999997</v>
      </c>
      <c r="G31" s="99">
        <v>35435.434000000001</v>
      </c>
      <c r="H31" s="99">
        <v>50515.413</v>
      </c>
      <c r="I31" s="99">
        <v>13721.422</v>
      </c>
      <c r="J31" s="99">
        <f>+((H31*100/F31)-100)</f>
        <v>-20.266886795499417</v>
      </c>
      <c r="K31" s="99">
        <f>+((I31*100/G31)-100)</f>
        <v>-61.277680414468755</v>
      </c>
      <c r="L31" s="99">
        <f>+((H31*100/B31)-100)</f>
        <v>52.513066608280525</v>
      </c>
      <c r="M31" s="97">
        <f>+((I31*100/C31)-100)</f>
        <v>-17.988695925291395</v>
      </c>
    </row>
    <row r="32" spans="1:19" s="1" customFormat="1" x14ac:dyDescent="0.25">
      <c r="A32" s="100" t="s">
        <v>32</v>
      </c>
      <c r="B32" s="101"/>
      <c r="C32" s="101"/>
      <c r="D32" s="101"/>
      <c r="E32" s="101"/>
      <c r="F32" s="101"/>
      <c r="G32" s="101"/>
      <c r="H32" s="101"/>
      <c r="I32" s="101"/>
      <c r="J32" s="100"/>
      <c r="K32" s="100"/>
      <c r="L32" s="100"/>
      <c r="M32" s="100"/>
    </row>
    <row r="33" spans="1:13" s="1" customFormat="1" ht="15" customHeight="1" x14ac:dyDescent="0.25">
      <c r="A33" s="102" t="s">
        <v>33</v>
      </c>
      <c r="B33" s="102"/>
      <c r="C33" s="102"/>
      <c r="D33" s="102"/>
      <c r="E33" s="102"/>
      <c r="F33" s="103"/>
      <c r="G33" s="103"/>
      <c r="H33" s="103"/>
      <c r="I33" s="103"/>
      <c r="K33" s="51"/>
      <c r="L33" s="51"/>
      <c r="M33" s="51"/>
    </row>
    <row r="34" spans="1:13" s="1" customFormat="1" x14ac:dyDescent="0.25">
      <c r="A34" s="102" t="s">
        <v>34</v>
      </c>
      <c r="B34" s="102"/>
      <c r="C34" s="102"/>
      <c r="D34" s="102"/>
      <c r="E34" s="102"/>
      <c r="F34" s="104"/>
      <c r="J34" s="105"/>
      <c r="K34" s="51"/>
      <c r="L34" s="51"/>
      <c r="M34" s="51"/>
    </row>
    <row r="35" spans="1:13" s="1" customFormat="1" ht="15" customHeight="1" x14ac:dyDescent="0.25">
      <c r="A35" s="106" t="s">
        <v>35</v>
      </c>
      <c r="B35" s="107"/>
      <c r="C35" s="107"/>
      <c r="D35" s="107"/>
      <c r="E35" s="107"/>
      <c r="F35" s="107"/>
      <c r="G35" s="107"/>
      <c r="H35" s="107"/>
      <c r="I35" s="107"/>
      <c r="J35" s="108"/>
      <c r="K35" s="105" t="s">
        <v>36</v>
      </c>
      <c r="L35" s="100"/>
      <c r="M35" s="100"/>
    </row>
    <row r="36" spans="1:13" s="1" customFormat="1" x14ac:dyDescent="0.25">
      <c r="B36" s="51"/>
      <c r="C36" s="51"/>
    </row>
    <row r="37" spans="1:13" s="1" customFormat="1" x14ac:dyDescent="0.25">
      <c r="J37" s="105"/>
    </row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s="1" customFormat="1" x14ac:dyDescent="0.25"/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/>
      <c r="O58"/>
      <c r="P58"/>
      <c r="Q58"/>
      <c r="R58"/>
      <c r="S58"/>
    </row>
  </sheetData>
  <mergeCells count="24">
    <mergeCell ref="K6:K7"/>
    <mergeCell ref="L6:L7"/>
    <mergeCell ref="M6:M7"/>
    <mergeCell ref="A35:J35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2023-03-15T12:17:06Z</dcterms:created>
  <dcterms:modified xsi:type="dcterms:W3CDTF">2023-03-15T12:21:27Z</dcterms:modified>
</cp:coreProperties>
</file>