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2FB99316-2B3F-4C3B-B97A-2539B546E5BB}" xr6:coauthVersionLast="47" xr6:coauthVersionMax="47" xr10:uidLastSave="{00000000-0000-0000-0000-000000000000}"/>
  <bookViews>
    <workbookView xWindow="-120" yWindow="-120" windowWidth="29040" windowHeight="17640" xr2:uid="{1911D8BC-E87E-46F2-98D3-5291B181127A}"/>
  </bookViews>
  <sheets>
    <sheet name="9_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J16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<sst xmlns="http://schemas.openxmlformats.org/spreadsheetml/2006/main" count="62" uniqueCount="34">
  <si>
    <t xml:space="preserve">Grūdų  ir aliejinių augalų sėklų  supirkimo kiekių suvestinė ataskaita (2023 m. 9 – 11 sav.) pagal GS-1*, t </t>
  </si>
  <si>
    <t xml:space="preserve">                      Data
Grūdai</t>
  </si>
  <si>
    <t>Pokytis, %</t>
  </si>
  <si>
    <t>11  sav.  (03 14–20)</t>
  </si>
  <si>
    <t>9  sav.  (02 27–03 05)</t>
  </si>
  <si>
    <t>10  sav.  (03 06–12)</t>
  </si>
  <si>
    <t>11  sav.  (03 13–19)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</si>
  <si>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</si>
  <si>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</si>
  <si>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</si>
  <si>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</si>
  <si>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</si>
  <si>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</si>
  <si>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</si>
  <si>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</si>
  <si>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</si>
  <si>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</si>
  <si>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</si>
  <si>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</si>
  <si>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</si>
  <si>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</si>
  <si>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</si>
  <si>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</si>
  <si>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</si>
  <si>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</si>
  <si>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</si>
  <si>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</si>
  <si>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</si>
  <si>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</si>
  <si>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</si>
  <si>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11 savaitę su  10 savaite</t>
  </si>
  <si>
    <t>*** lyginant 2023 m. 11 savaitę su 2022 m. 11 savaite</t>
  </si>
  <si>
    <t>Pastaba: grūdų bei aliejinių augalų sėklų 9 ir 10 savaičių supirkimo kiekiai patikslinti  2023-03-23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</si>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</sst>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8417148-93EF-49EE-AE35-32C02A04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3B0D254-7207-449D-BEB0-BB8EA235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08EF42D-DEB1-45F1-A03B-115E919A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6F7DB3D-F7BC-4994-B979-F74B100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F8848CC-3A57-4D19-8DBE-0B7D0AD1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2F99F54-86B5-4A4A-AB16-3666271E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89301A6-A4E2-40BD-924B-C7B59443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DD3F677-E824-4286-AF80-E7CF242A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34DF0DD-C7C5-4B16-A823-44C13A259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244D9EE-5967-4A2D-BF36-3DD966D8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ACDEE23-958F-4318-9DBE-0F2E2922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CD8C0DA-B11C-4CD4-894D-14ED8F2C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D9923D1-B1ED-4B4C-9D2C-D0FB2873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8A4687F4-6217-4AFC-A432-CFDB66BE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B3619C9-D09F-4B7A-A5CA-F32301EF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E166C21-6BB4-486F-8D18-7AFA024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63CA54F-7E7D-4B1E-95ED-52BEC7A3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79F2132-14E0-4198-948A-6137E88F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0A1DF07-E82E-4F7D-8551-0208982B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BDF5FD9-55B1-469B-AFE0-46AC861C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1FA8F60E-F111-4901-8123-B9F004C7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197FD7E-EBF2-4D6F-8372-EE4B7198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7F6895AE-C369-4DED-AD39-2637253E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C212A199-DAF6-46F4-AE40-2BF1754B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2F7D19E-996D-461A-98F6-455EA8D3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3475F1F-D592-4C29-85F1-044706E4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B555862-2DC5-409E-B218-204719F6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B98C4FB3-E00D-4098-AE5A-B09BC8E5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A00246FE-AB27-4F2C-92F1-33C5C986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1CD1ECA9-7A49-40F1-B9BA-8509515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B3AF328-4F16-4B75-9189-79F19659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64F1ABF-AA45-41C2-BEE2-6DD123FA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A2C1EBA-CABC-4634-A122-F74C3814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51578A40-D050-4FA0-9830-32063F51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F0BB7C2-B399-4099-A913-DA9FD0BB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1629CCD4-81F7-431E-8B1A-A92EA25E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B92F626-4112-4516-AC4C-537F9AA3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D13EA4A-F706-4732-84A9-42E0C15D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338A6410-5FEB-4E61-BFDE-493A6C47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A029493-2843-4906-96FE-F0C5C3F8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BF1DFEE-3080-476E-92A4-CC5C52B5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DB6EEE5-49C0-431D-9BD9-CEDEB6FF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1C9F809-CC6F-4E34-AD4E-7A7703EC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8407861-B638-46E0-80E6-4BCDBF1D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DC873C1E-4C02-4A7A-B4C7-FB7E5C8E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C4DDC78-10B0-4AE1-ACB0-1FB9DCD4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8FCFB18D-8A67-4F78-8996-FB0ABDB2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107A84F-3699-47DB-8B73-1DEB341A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BC28C22-81D3-4D7C-AD98-42F6FA09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1F165DD-CA07-493A-98AA-29B61C85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9430895-483B-4C69-8344-2CC10719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AB638A48-9D29-4357-8EA7-FCA5AD84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09519924-A6A3-478B-8CD0-F22BA7E0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19A5BDA-C1E4-494C-9E34-629A908E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28E3A2F7-9F4E-46C1-A1C6-0FBD24F7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C045A489-9215-42B8-BF77-B59116E2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0C9E693-9528-4F94-88B7-5BB780D7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3CF32A7-974C-4535-A982-7F8A2567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9964516-E3E1-4AB8-BB9F-233B3DCE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0F765E8-587E-40AF-9642-4CC1F412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9AC8330-BE21-4F8C-873D-75D8BAC1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75E032A8-84AD-4626-8F1F-96DB2AAB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C0FC31A-4E1F-473E-9725-DA5B9EF1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68769DE-BE9D-4947-9844-35B6F73A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B06F4FC-4039-41CB-9F63-98C4C736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6C3DDFF-3BD0-46FB-8B4A-2E44D42E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C69D1BE-7D46-4D3E-A22B-E03B9312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29A45B3-67D2-4581-BC19-ABF79301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29F1D15B-30DF-4FE4-B191-0CC42C27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16EA3197-E8B2-464F-A374-C21347188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3E2B9D3-DC24-4FA6-954A-4E32A04D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9071EAFB-2FAF-4A00-ACAF-BF6B199C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EDF2950-6259-4336-B575-A43E76F3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E362ECE4-07DF-4135-97AD-49EE2648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BC65744C-3FDA-4208-86FA-BACB040E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37BB08C-7750-4931-BD09-56316A2A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1DA713C2-2A59-42FC-8CB2-79BFA32B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5B3329D-78E1-49A2-9509-C233DB50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B6A31692-67E8-418D-9EF7-F1000C0B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EAF48FDF-3D42-48D3-90B2-61F43D1B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5FDFFDB-1327-4261-981B-6C9C7C1C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E858AA0-F1BE-425F-A2FD-A609E436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441ADC1E-C823-4C91-9008-34C2E69A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49C2CEC7-EACA-45F0-A545-DDC38140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792250F-3C44-4BEF-AB22-CE49078A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C88A2D60-1BD8-435D-AB6B-449AD69C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3688E3A2-FD53-4499-AFAC-4083910E6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6848604-388D-446B-92DD-B03633AD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8685CE4-3B13-461F-9DBD-40B704C7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E2BF5D3-47A1-411E-B23F-DF9AA0A2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317F3F1-150A-4BC1-9DD0-0C5BB7FF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52E5BF77-906E-4ADD-803D-CDD28950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1B9120CE-9B34-4F5C-8472-CA3EEC85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95A54BE-8597-410B-9996-1657858D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2970F44-B4D0-434B-A93F-08876994A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82C852F-4664-47AE-8255-C8C763E4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2C6B142-551F-4D38-BA34-950A4098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59DF0DD5-A03C-4795-AEBC-19485EE0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A362E3A-7F89-46EC-838C-E1A8DCAF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21F7669-F116-4D0C-B41C-598BE1E7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9F7D93B-6932-493E-87BA-6998DC51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64B2A3BE-8BB5-4E9B-9536-82F6C5A1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7B229FB0-8F5A-403D-AFCB-85A254AC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589AEE8-6D3E-48A2-B5DC-DA4E09F5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8709173-BBCC-48B7-ACDB-E903CAF4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E7B99FE8-8E31-45FF-9BA6-DE5A9F9F7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9A28AAA-0B75-4C0D-BF31-FA9260BB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8CBB7B3-31EB-428F-AF45-5EF0BF05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B9B30A8-E637-40CC-B6BF-703881CA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BDD89AC-C535-4E4A-8B99-D9C85327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ECDC93D-0C5D-4F00-B94B-FBE02CF3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F8F6DD5-999B-421D-96EA-C983070D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1C74AA7-AD3C-4E9B-8BA3-6E1BA53C9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057F5D4-C811-47FD-977D-92F304BD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A336FDA-F16E-4B64-ACDB-2CDEB141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1E1AE6C-9409-4171-9584-B6CA82D0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08D9BB3-D51E-4514-9B81-6E1318A0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AB101D03-C793-4E88-B3FE-A544BABC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C73E64E1-351E-4980-9DCD-39B1017A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C3FA882-9348-40B3-8616-0EF81C9C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3D5D1CB9-DAC8-4CD9-9F97-A1560291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C5A04B2-B0DD-4EDA-ABB3-CE2B8668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78F34A23-0DDF-4FD4-8BA3-9908839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AEE52877-4790-42AD-8B0B-197A1096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19908929-9849-41BA-AEFF-429194BA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4197765D-8472-44CF-AC4C-8AAC1632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9DEA596F-6F82-4767-8532-D2AC2AE6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4F2CA342-3D69-4DF2-BB0B-4EF9122E0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89F6EBE1-FBC3-4E15-A1E7-4F55BA1F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A3B23C47-7B8E-4652-930A-7B517FF5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C2D6FB3-F969-4596-8889-6F7F0ABF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85C7116C-CE30-4FB8-B7F6-A595FD68A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E1EB65B-345F-413A-9379-81F036BF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3ADD28D-AA08-4F82-8070-D405B1B4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734CD1AC-BEE6-4994-9748-1F4301B5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A0181822-0F3A-4B87-BA99-D91954DA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A95BE212-21A2-49B6-B9B5-792A60EC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15ADF1A-D88E-4E6A-B73F-6396F0F6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8F603F7-E7E6-43F3-9ACA-931DDA5B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F4571F44-5319-426E-B689-BAA93E0A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91FAD1A-457B-45A5-BF15-07808CB6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597466F4-BFDC-495C-81F7-39995862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9EDE553F-D632-410D-A675-FB56BC9A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F8021975-5F1B-48CF-8A58-4A6DB1B1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AA1211B-D08C-4773-8713-4A8F31C9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9E38BCEA-6D50-482D-8CEC-524BF339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D9329A09-3E13-4113-9095-44FF6A21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34806246-E582-4BCC-9592-AFA0F344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8A2AE8B-A3A1-47FC-AB0A-60014C47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BA137C61-39B0-4508-ADE6-D222DCF3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0F162D4-4E11-4B79-B036-A0C63280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1F88B236-D076-4412-9782-52BB5077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04042557-F669-42CD-8009-667135CF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DAC3F865-9644-495B-8E59-1371D3C6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FC9CEF9-49B6-41F5-A2D2-3733BAAA0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E35AB1E-A9B7-42F5-8808-D042AE29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00121F1-F741-4AB5-8805-841E0191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34051FC5-6029-4583-A852-4E276E98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B7F25AD-202E-46CF-BB83-7B8C881D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3B4867E2-6D36-48F1-B288-0168BE61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589BC04-DC6D-47A1-A938-EDDB76EC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1918B15A-08E3-4BE1-A07A-2041DAF2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9B22AC8-FB4F-40EE-A125-D2049A0ED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976F752-45D5-4309-A782-CEF5F8DA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89F8A927-B7AD-4CA0-850A-8DD1D55A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87DD710-259D-4C56-8F0D-A5C34D6F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91A0566-5B0B-4073-83B3-C907746A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E349976-15D0-4D43-807E-A3279F17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113D707-44AD-45BE-B6EC-069B5E78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09F580F-564D-41CF-A3D9-3C3F55E2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789C9E5-2DFA-434F-93DE-2253B4E4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23837A0-2145-4F59-BE8D-6041C597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B54D443D-31B9-4C81-84AD-36E122AB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C47E7BD-6DCD-440F-9AD6-D0CE5E98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6BDA8BC-9DC6-48D1-BAD7-3804B9D2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514A2511-D619-43A3-AB77-CE596ADA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2FBC0AA-BD1E-42CC-8E2A-0547EBA2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2565FEF1-011C-4834-8425-4F7506FF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5D347CB-D9AC-4E28-BF45-12C77051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DDD1E5AB-ABBF-4337-B213-11D7C98E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F5FC0218-24FD-4A31-BAD0-ABF7D248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00788E91-BE6E-4F62-BD15-F5D5593D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9055F962-3C7C-46D7-B5DA-A6BE1277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69127EFF-7E8C-47E5-952D-FB5E09C52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C29239F-D9BE-4F2D-9FEB-C49F79C1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61C50614-FF02-450A-9276-50BA7F028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C4C9C2F-8A08-431D-8303-7791D0B4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87C73CCE-FF24-4BA0-826E-2A765EFC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6D41671-B502-4E3F-B694-C42774A5E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DF1900B3-C064-41B6-A41F-6AD603CD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D36263D-DD06-485E-8D16-F5F417C0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5A98269F-E8EE-41C8-9C87-07901A82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2905C68-D2A1-4172-841B-25140D7A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306CAB6D-E781-4B80-B39A-9B66E4DF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D1AF091-FE2F-4AD6-B60B-3755076C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71384CA-26C5-4DD4-8B0F-48AF8DC3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907F90C-0832-48AD-A081-51A6E5A9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8C976719-A1CC-48FA-8A78-CAEB9EA6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1A748FD-0FB5-4F79-A0DB-166B538D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B6FE1307-2329-4273-8CA5-F31B378B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ACC5979-158B-4D2B-99F4-4F1B6B3AF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F9505DC4-A8A3-4097-9D85-BBAD0CE9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8A2E911-0A4C-48B6-B4BF-54CAEDD1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81573E5-050D-4346-A2B6-4811DDDE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478DE468-7D31-4722-9E40-9331AC2B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C25D9E4D-2571-4376-9B5E-1482B1C8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A0D7E1F-51EE-4F0D-BBE1-0FA0784A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B89FAC8E-0A1F-4840-9D20-D46E6F5B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D7C8C05-1CCE-456A-B249-EA76523F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C0776C00-5C2E-426E-A4E0-7DEC9CA8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11916C9-4752-4E8A-8173-377BDF6B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42ADECB3-2437-4E86-9B88-915D28EA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6E4FD17D-7627-4214-9F39-6E13B1F1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DDD28423-1A04-461B-84DD-015D345A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4028EAB-F39D-4FB9-84AC-0EC57DB6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7D690EB-F77F-46D0-BBF9-58A35E2E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F817084-FCA3-4545-9E10-20E2B405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F7C920A2-94F8-4893-B3B2-ECB90E9D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E7CDEF22-0FE0-46DE-BE31-AA6F8A52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C3B4240-D4FB-4DCA-9162-63DEA628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AE7FDBF-86BF-4427-A255-7C7D6200C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8C67A68-F16A-4AB2-9717-B7519658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EDF0D4C-9EF3-4635-BD88-727A53EC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825CDF0C-4937-42EA-8F8F-FADC963D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69D2CD7-2398-4231-B330-2D174184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20590779-4444-4DA9-A4E2-0A1AF780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66FD1ABC-94D9-4B08-822D-653CE382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FB9FFA37-AF32-481F-881F-E4D9D669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CBD94D5D-7E30-4FAE-A542-311425A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E4D43D2-13E7-487B-B3FA-8BCA1FD9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8F05232-CB29-4F43-83F5-5EAEBFA4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A42CF22-9287-4289-8352-260F2F94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453B4FD-970C-4ADE-9C52-F4DE852D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61C15DC3-F41F-46F5-AE3D-B466D2BC7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2E545B5-5B32-4A7B-9FC6-A70B8DF5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2C2ADB50-8463-496F-9B9C-8264B7B86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58696A3A-70D6-4350-8279-C480C1B0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9BB6F596-234D-4414-9F16-63875D23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BBAF7A8-EADE-4EAA-B108-37A758AF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59B8A98-DA07-4E46-AEBA-9A3B179B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6CB532A-23AA-445D-B816-F323A96F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7CBCD7FB-EFF4-4DBC-947E-9C5AB8D3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2812574B-0930-49BD-B678-B6690E60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A9347B7-0032-4BF9-811B-801DD767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10BF5EA-8A09-4C97-B4ED-0964694F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E5BC8972-6867-4AA6-A923-9FBD609A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4AD89B00-E813-4E86-A5E3-CA8B9EAF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39666260-BAAB-4D37-887A-FC49593F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1391160-3247-4E01-A49D-1AD60871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F8E63F01-381C-4016-BF2C-5D5E0583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2E3BC470-4DB8-4F74-9855-1650A647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61548F0B-9497-4310-ABE8-FAE87AEA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DB50C34-EE30-44A9-BC72-1DFA23B0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CAF4187-7BE0-42DF-89DB-76FE4343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78CE36E-2C5D-45C8-B293-558B2396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7FB0933-D90D-46FB-8B59-DA16A415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68854F4-F1FA-41A8-A298-C5EE36B2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6364E10E-7EEE-49A1-8E98-92189D70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AE09603A-1E19-4785-97EE-345EA90F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DC638466-8885-4FA8-8F14-D8B5C237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88485FC-53F3-4855-B133-1EF2828A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B52B215-53CB-4AEA-B4CA-50CC219D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59E471F-4D50-4226-A424-B4388D06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F5862F99-219A-4AF3-B0BC-0CEB0BFC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D700412-88B7-40A2-B822-EC9D0BE4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6AF26DE6-7FC7-49BD-9B51-A706E9CE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DBE4B2C-9442-4974-BC7A-696C2D6C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F07549EA-3FF1-45BE-9788-27710DD0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03C7B2D2-9516-4A8E-A22F-8A303C82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2E87236-1404-4A6F-BE28-D93550C2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A22064E-09AE-4B30-B4D1-644B4818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DEEE829-D8B3-4726-ACBE-DD0C83691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04B451C-8961-4539-ADBC-E26D8599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6FC2A943-5A28-4797-BB99-1A16695A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631F8FB-5F43-410D-8E77-C9B718B4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9F7EF20D-9DC1-4952-A255-1D548FBA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310B94C-1ADC-4571-BA4D-815E1CF7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1613F24-D6DA-4A27-B2FA-D84B8880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B7B144A-9002-4F02-B2C6-78639170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2C00026C-0F4D-4050-926D-45A25085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19200D0-EFF5-4035-8EEB-4B21F8E5E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CD6016C0-82FD-48BC-8D20-3453818B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43E1EA7C-14E7-4A9C-858C-1B342714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024EB13-056F-4D85-AA44-309C7C42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5548A892-9FE6-4FB1-8788-B9B6F78E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FEFF4BC-DBBD-4067-9B50-60129EC2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0EB39426-C45D-497A-A8D6-AD8E70ED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9987124-47B1-4BAC-A337-21045CCF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04FDA81-741B-42E7-B2B1-60F10E90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D62366BC-E374-4FCF-9170-A9A7552E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4306EF1-9D0C-49BB-99C0-4E7F0AC9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4A2D51E-E3CF-456D-9618-2041D368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CDDB19D-22FC-4E21-A103-A120FEF4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B6406BC-19B6-4C14-9B50-6AFC29F6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DE11553-B7CD-4338-AEE3-05041024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62ADA85-EE6C-4B43-A544-42E49175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662A459-D8EB-480C-B7B6-62339A4B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06D41D0-BA7A-4EDB-95F8-40803FBC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F6D5446-D665-4726-9B3F-F9B3205D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095AA254-6814-47DE-9607-B9ABE00C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291DF60-A4F6-450A-A661-209F2205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9BD53919-D40F-4123-AD07-623CB7CE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BBA0000-BDF3-48BD-8B09-D2EB131EF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8B7CEEA3-291E-41A3-8B57-8B13A555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DC125B0-31D2-49E2-AF72-F5A23F0A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960FC787-B4A5-459A-873B-DDF9C411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8E97FF00-954C-4762-AB12-EFD56F7E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5F285EA6-A027-4C90-99F4-EFAC5833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D0435FC-A09B-483D-AB23-0D64C52A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AAF82D7D-1324-4FC8-9FFE-09C184B6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5AA5F63-54BE-48FA-9493-19BDB3EA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F729E59D-5891-4426-9474-B9E997A3A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30D8B86-71B0-4FCB-887F-B2033376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6D471ED9-9957-422B-BE02-C30C7CF6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B5248D4-603A-4A99-8C3F-58DB419D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C62D6589-EF96-4D8F-8541-694A3312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39F8395-B325-4A2F-9D70-56D67E3A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9FA55885-E203-49DE-921F-2C6EAB6E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D88FA7AE-D33D-4BF2-BA3B-55CDA080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AE9CF792-891A-4BA2-AA54-1F2B976E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140F4E5-7178-4BAF-AE8C-5DC6D6A8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30FF907-BE7C-4693-B944-D3F5A9C7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3EE7810-B6C1-4EC1-9329-C3FD9DAE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A81311E8-4594-4442-AB05-1A155187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A23FC1B3-D0EB-442F-BBBB-8C936019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0D00D43-09B1-4017-8471-9D202E67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7159826-7E2A-4A3F-A8BA-A5E98B69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6C60F525-654A-4453-AA12-59DF735B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5F4335B-E76E-4839-A276-AA4230EF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4CDE1E0-76EE-4540-AEEE-51BE3FAF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5350C62-42A1-4550-94AA-6132FDEA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454C13E6-F813-4C4F-BE45-4B5187DF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BC13BA1-BDC2-48F1-81CB-859AD1C2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3D7A013-154E-49D1-86E3-9C9988648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5D5121D4-CBC8-4A68-808A-D35D0076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A69193B4-4174-4F50-B432-638097A8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242086F6-2660-4B77-95F8-CF2EBE46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0D9A8D61-CA00-45A8-8272-02043D0F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E641163D-712C-4842-86DD-AE15B853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82A8EBC3-0A7F-4562-A79B-2751ED92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B80D3EDC-BD50-43D8-86F8-387E8C8D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E6913C6F-CAC9-4DF8-BA93-BB6E23198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C00C135B-A9F7-4E08-A710-96282940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A5DB5AD6-BDA9-4775-B57C-54D52421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BAB0096E-53EA-4819-8D63-1271B540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C32C00E4-6539-4371-95F3-DC88632F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C96CE5D-E158-47F6-A45D-A6DCD4D1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CF6C4958-D030-4383-A752-2E419918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0691BB9A-7689-4463-86B0-986C34F4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A71284AA-FAB9-4B4E-8967-BBA71922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28DC8E61-90D9-48D4-9C1E-23A8D293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DA5564DD-A5EC-4AE5-A34A-C2B3BEB8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D4BCDC5-8890-4740-AE0B-A8B7C589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B9EC801A-C2E6-444D-A06B-D67461B1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4B119308-2B05-4A59-B706-C679D23A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8C27C910-3DFF-40E2-A8CC-C0D0B828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7C1E661-D476-4619-A02E-5938344C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162A9DA1-EE11-4D55-B0A3-D8B1C1D8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EC97E63-FD6F-4068-BD3A-B87535BD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D793CE86-2777-4652-AC08-F95CE245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DA0537A-5F6F-4D17-BFD9-078AE59D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AB67195-860B-45C8-8CA3-BB0F5F91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ACDBE9F-E3E5-43ED-BC14-2D903CCF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1FB491E-CAC1-4527-BF38-E0EE9E0AA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95ACE82-54D4-46D8-A1E0-6C57EAB6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302CB97C-1DB6-4833-A633-E7EE033B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9431309-D2FD-48FF-ACFD-261EE49B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A9A52BF-4FA8-440B-8A65-2FA6D90E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8238510-2BA0-4DA0-B135-04F64257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4F38D4D-5803-4E8E-9EB4-6297C844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5FE5097-BC07-46CA-85BB-37F0B1CE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FB22BD33-10BA-4E2B-8C14-54DBE9AD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7AD3FC6-0443-48AA-BD36-26D79BF2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91CE92F8-3614-4FF6-9D0F-AAB6F307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7248A5B-6B71-419C-936E-F35E8C04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D2FB0C85-7BE9-4949-A385-6CAEF2C0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CAC8644-B37A-44C0-B212-1B4DC613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1118D9A-778F-4D35-A5FB-26C478E3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EE0D58E3-6F4D-40BC-A86A-3364968C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552B4423-C2BE-4877-A7E9-132D3433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A5880B57-1FA8-4447-8734-1DEA5B3E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89C40FB7-029F-4B94-BBCC-172BFE08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8CE0617-7844-4FFB-9A98-96BDA944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BF50D1E2-1CAB-40A3-8D3F-1321D37F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71D5024-768A-4C41-99DE-936FD1CB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CC722063-DCDB-4EA9-BEEA-09830AE5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073027C-4F06-4529-9FA2-DDD80672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C0A2407-C107-4F51-B9F6-BC76683C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9977EF2C-21DE-4836-9B61-0A8E7FAB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16EB1E1D-4777-4B03-BA39-EF62B0A0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49C1220-77E5-47E5-909F-9B94E103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C406030C-3AF9-4130-A444-F1839B42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95995652-67C2-4D00-8F91-61C84247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10E83624-8E72-49B7-846F-6151BE61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AA59CACD-39FE-4FFF-9FAA-8AEDA484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E6C4A0A0-D7DA-4B88-8E64-E9961EC5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4F5A8F35-1E20-420E-A894-71928D70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92F53C27-4DE3-4A81-A6CA-8EDB7A894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5E69519-B2AB-4DF0-9CCE-A2ADF787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2B48631B-525E-4745-B7A1-3B20BC1F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C38C148-C00E-4F13-8706-1219FB07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19226C0D-C2F1-4563-B1AF-F0D63B90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E6F185A7-648E-4A5C-8662-3B1C1FBD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68E489DC-4CD1-4577-AA3C-9914E91A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74C99FCD-3FF8-4721-B458-207C7DAC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9E0C0446-A8EB-4CE4-BB23-D705DE20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3E44E4A5-A4A2-40FB-A66F-372D3C4B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1C5A2C82-2593-42EA-907F-5C8D8ECC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ADE25C3-3C94-4D4B-8F6D-1A7A8155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7AF6B3C1-2752-4FCA-8171-47FBCA2D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0B2E0E3-C8F2-4B85-8BB0-4D2BCC35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4F045C76-56DA-4EAD-9551-107C3616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06D49C3-1174-4C32-AED3-57EACC3B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9AF7788-E54F-4BA5-B7AF-6EF03098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33F965E-632C-4724-AD99-F4C25EB6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005ADF0-A7E1-4DFC-AF79-AA38C309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822D6DB-3AEA-477A-9C2A-4DDDC576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EDFE0E0-5D99-4E6F-B915-C799A480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59D85316-E16D-4C93-A501-8A8C5C10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C5FF844-9A21-4728-993E-3FDC4648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3756DEE-6D6E-478D-A7FF-BD35F4E4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7327263-BE06-4FC9-AF3D-280C0D77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C812D18-E009-4603-B755-5C9F649E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C5A83908-A127-4B69-BBF6-2873ABCE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9BCBB70-CA00-4F63-B3ED-BAD651F8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6E81421E-0C62-4BB9-B8EE-CE0A9E43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B5F86EC9-B643-479A-A079-BCA7A33C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DC9447C-249C-43E9-AD21-ED7D350C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47D5EC0-88FE-4134-850A-3B900787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90917033-5190-423B-81E3-13291FBD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400CD8DA-6D35-4D87-957E-B51C1CE9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0B6F9F3-9393-4D87-ACAC-EC34C4CD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7D7B769-C32F-42BF-B8AD-52AAA5B73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88268DD-899A-4B8F-8092-FE8E02D4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754F106C-7010-4481-BEE7-5D8BD8B7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F8F0772-DB5F-489B-88AE-850234D9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194E236-8283-4D1E-B67B-4051071B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98AC398D-EE6F-43F9-89D5-5E6956F3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01173DB1-5D92-41D7-9DFC-9B66C886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033F0AE7-75BF-4A9B-BB02-B78E1901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5A0B97C-F592-4777-B6C5-5F3CD092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0134DF0-E97D-4B8F-8BEB-B92F5916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76BDE70-704E-4B8A-83A2-F97B48A4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67A41D9A-346F-41E3-B6F4-B7A724C6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C5A1645-A755-48BE-A348-63C230CC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1C17D52-11E3-4E83-82D2-851F2CDD9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EAA80289-87C9-41DA-B016-29BDE848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DDDDB8E5-3C19-43A6-87E2-98B5AD03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1229D3DE-DD19-478F-8AFE-699411A7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E22653D5-5198-4956-86B4-4AACF849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D0C9600B-59DF-4204-BFB8-8E552BE49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E8347B61-B1CA-4873-B5E7-BC5EB235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A90338F-EED5-486D-BE79-CF08EECC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4C73289C-C5A1-4302-BE9E-96646729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BA1AE14-A99A-44AF-80EF-B047CDAD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12562160-4C42-4AB9-8698-646EDA4C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63EE666-06E8-4825-A831-EA6823AB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B341CD58-8620-44A9-87EF-71C55179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94F13D1A-5BF2-451C-AE19-5A1D5851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F4C2005-9710-41BF-B080-D4FFD16E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DC5D240-4CA8-4F4A-B439-CF255FF9D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E42155ED-F262-4BB0-8702-E2C68528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DA1F6680-A708-4237-B299-E8F49D1BF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C1ABE94-1D77-4483-8803-1694EC04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F953B47E-A036-4D63-A5B6-BEC0464D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8939C828-3617-4503-AA7E-25C6FB1C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10C51D3-D457-4306-AE09-C047161E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544E67B8-CAA9-4BEF-B990-451CAAD5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B12DDFF-0CDB-421D-940D-14B52019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191BA730-22F7-4851-B293-3C3D532B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92FB800-266D-4821-BFE2-C93F62E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D1AE5102-D903-451E-95B1-4F71D21B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F23B3EA-DAE9-44C5-A115-CEFB8222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C23A5127-99CC-4F31-86E0-4B5A17EB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21E5FB40-1A73-452F-8AA3-466B4BCE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4C4A4339-4562-4E98-8AFA-77E8FE6F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2F311948-FC1C-4193-97AA-4F610A90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4F83632-9271-4BC1-AE54-05F0D1A7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FB40A3E-D5BA-44CB-92A8-D39B01A0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A8F8E3B-4EA4-4C5A-87B6-7B0C5F54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C993546B-CC5A-474B-9F7B-A85D6432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9F37729-1094-4745-AAA5-15694CCB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DBA6A43-81B6-4FE6-8006-B180E45F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CEEA352-E08B-415D-9F2A-E189A529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F788317-075E-4830-96E2-A5473F2E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7DC67597-2FA7-45EB-8597-632E3672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64C85588-6F27-49C3-8147-7E3E57B7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751EBEA-F796-4845-BB64-A52D0140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3B1BF971-E4F6-4937-9F13-639C3A6B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FB76DF48-CEE8-4EF8-BAC0-8DC14408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DDA90120-A3FF-434B-9D07-F0B3C98D8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A8BC842A-8711-4A7A-94A6-E5A1270A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CC56FABE-B1CB-45F0-AC3A-09E08415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A41DF20-AC0B-4102-9190-B7A5BA78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CA24B90-FFA5-41A2-8F1B-D5204570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1B84EAA-5BB4-422E-BBDF-9257CE2E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56E9DA4C-25E3-49D7-927B-0FB8AC0D0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64D73F12-E995-4583-B827-E5BB3016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E31F95B7-3897-4233-BC6C-EBCF140C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8BF561C9-F0CE-4E2C-804D-79983AB1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2A7284C9-8AEE-4823-9F96-9347DEE7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9D7BA60-987B-4975-9D8C-0B29B071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43983546-B193-4171-B4D8-FB520AB2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61ACF4D-DA90-4AB1-9FAD-1AB567B3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A303B11F-6AA6-49E6-8917-14766C44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44314ED-DC40-4F82-BD71-4A38E128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3616BC4-4395-47F0-8111-983C2E08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7290580-A719-47A3-9156-87844FF2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CF94A4CF-EC04-4E6A-9215-6CC15ECD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81D2215-D6A9-4D6B-A4C2-ED2DFE7C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813D4611-1466-4F6C-A9BE-AB3BEB36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21E2BC4F-A8A6-47DD-AA93-53F766DB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7DE839C9-B801-4609-95B8-D193D0C3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06555A7E-15BD-45BA-B765-AC1839AF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8785104-475B-4885-B6A7-7DB4E4AC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43FEFF9A-2F0E-436E-AD20-BB49EEB6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27F1E4FC-4220-493D-B7E8-8F7B4449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D4F589E-C6E1-4CC8-BA9A-FECD0E3B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9662CC46-9DB8-4064-97B0-0C29B48E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92612449-2827-44AD-B270-6B702188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BBADB55-11AB-438F-88E9-8B71D9B4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024C0FF-84EA-4341-8BD6-16D3D12C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CF36569C-4DE5-4BF9-A22F-5A8D4BF8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F4BB1393-C445-4982-9A62-D5BC839F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C8B06900-34BE-45CC-B4FF-BE0893C1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711B4BB-06AE-42EB-BF34-E7624D87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80D13B45-AC6F-443F-93B6-7C43BCD1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667C1384-FE09-4600-8799-5253E4E3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9D866F02-2731-4674-A0E2-1400649C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716ED2B6-CE92-4A58-AC35-0A0F7472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3F5E389B-6197-46C3-AD3C-D4C8B705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DB20EA99-B039-44B3-9C68-4568EE1B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B03F911-0E0F-41B3-B145-680BE1E0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21D465EF-5629-4747-AD92-6B9CFA29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2F1EF5D5-3DAE-4E85-AC93-B44ECEEF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B9A6297D-8196-46AC-ABA1-6B9C8E03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F905B74-BBD8-432A-A689-D7455B48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23540972-43C4-4C99-978F-A8C941A2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0DFDB68-BB0A-43D9-B537-8C5DBD3B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B92BF6D5-7FAB-4C49-BD34-76A2B0C6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FF80D42-2E84-457B-B038-390E1AB8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E5DBDA17-9AC2-4903-B488-3F97FED0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C2AD76C4-CEB3-4218-94F0-40FA5815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5E1DD5B9-EF08-4DD9-9319-7DC0CE8F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4483F89B-5E5A-4B4D-9D80-E5B60A84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1069EABB-3016-4407-9A5D-5CF3BDAB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8A29C108-6AB4-41DE-928B-B4EACA65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8461FCAE-E0C2-4D73-8F64-C93A19D2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207A6D69-CAAF-450C-98C9-B623229A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3EDE28EE-C0BB-450E-B17D-27945906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C3080CD2-83CA-4CCA-9C1E-B7F55FD1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393C0E2E-90E9-413F-8809-AD30C577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7CE4B98-6D42-444E-869F-862818A0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93DD7010-925E-4E81-8B42-F7F2E092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CEF05F9A-E390-4D95-B5B0-E128D3E2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CA09FB71-535B-40F6-BC77-74440C0D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7746E485-742C-4CE2-A01D-3730E482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1E96FB4B-1131-45B3-A595-80FF0506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FC222E6C-6933-46E1-AA6D-3A26E2F3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2DADC53A-03E3-4B50-A030-EA26053A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F39F-0358-4C7E-B9BB-B36273A155A4}">
  <dimension ref="A1:V55"/>
  <sheetViews>
    <sheetView showGridLines="0" tabSelected="1" workbookViewId="0">
      <selection activeCell="P42" sqref="P42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38008.635999999999</v>
      </c>
      <c r="C8" s="27">
        <v>16336.87</v>
      </c>
      <c r="D8" s="26">
        <v>51695.449000000001</v>
      </c>
      <c r="E8" s="27">
        <v>31720.57</v>
      </c>
      <c r="F8" s="28">
        <v>44258.377</v>
      </c>
      <c r="G8" s="29">
        <v>8867.8619999999992</v>
      </c>
      <c r="H8" s="28">
        <v>39029.050000000003</v>
      </c>
      <c r="I8" s="29">
        <v>14623.681</v>
      </c>
      <c r="J8" s="28">
        <f t="shared" ref="J8:K23" si="0">+((H8*100/F8)-100)</f>
        <v>-11.815451343821294</v>
      </c>
      <c r="K8" s="30">
        <f t="shared" si="0"/>
        <v>64.906501702439698</v>
      </c>
      <c r="L8" s="28">
        <f t="shared" ref="L8:M23" si="1">+((H8*100/B8)-100)</f>
        <v>2.6846898689024385</v>
      </c>
      <c r="M8" s="31">
        <f t="shared" si="1"/>
        <v>-10.486641565979284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4088.0109999999995</v>
      </c>
      <c r="C9" s="36">
        <v>3780.62</v>
      </c>
      <c r="D9" s="35">
        <v>1296.5810000000001</v>
      </c>
      <c r="E9" s="36">
        <v>840.33100000000002</v>
      </c>
      <c r="F9" s="37">
        <v>1240.6019999999999</v>
      </c>
      <c r="G9" s="38">
        <v>0</v>
      </c>
      <c r="H9" s="37">
        <v>1662.6950000000002</v>
      </c>
      <c r="I9" s="39">
        <v>389.03</v>
      </c>
      <c r="J9" s="40">
        <f>+((H9*100/F9)-100)</f>
        <v>34.023240330097849</v>
      </c>
      <c r="K9" s="41" t="s">
        <v>13</v>
      </c>
      <c r="L9" s="40">
        <f>+((H9*100/B9)-100)</f>
        <v>-59.32753116368815</v>
      </c>
      <c r="M9" s="42">
        <f>+((I9*100/C9)-100)</f>
        <v>-89.709888854209098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13117.329</v>
      </c>
      <c r="C10" s="48">
        <v>9744.61</v>
      </c>
      <c r="D10" s="47">
        <v>11061.468000000001</v>
      </c>
      <c r="E10" s="48">
        <v>2665.25</v>
      </c>
      <c r="F10" s="49">
        <v>7683.8439999999991</v>
      </c>
      <c r="G10" s="38">
        <v>726.67</v>
      </c>
      <c r="H10" s="49">
        <v>7759.3899999999994</v>
      </c>
      <c r="I10" s="50">
        <v>2054.2139999999999</v>
      </c>
      <c r="J10" s="40">
        <f>+((H10*100/F10)-100)</f>
        <v>0.98317977304068904</v>
      </c>
      <c r="K10" s="41">
        <f t="shared" si="0"/>
        <v>182.68870326282905</v>
      </c>
      <c r="L10" s="40">
        <f t="shared" si="1"/>
        <v>-40.846265272449898</v>
      </c>
      <c r="M10" s="42">
        <f t="shared" si="1"/>
        <v>-78.919484720271001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13497.048000000001</v>
      </c>
      <c r="C11" s="48">
        <v>394.44</v>
      </c>
      <c r="D11" s="47">
        <v>25770.561999999998</v>
      </c>
      <c r="E11" s="48">
        <v>25970.152999999998</v>
      </c>
      <c r="F11" s="49">
        <v>24363.21</v>
      </c>
      <c r="G11" s="38">
        <v>6943.85</v>
      </c>
      <c r="H11" s="49">
        <v>20278.683000000001</v>
      </c>
      <c r="I11" s="50">
        <v>9171.2669999999998</v>
      </c>
      <c r="J11" s="53">
        <f t="shared" si="0"/>
        <v>-16.765143016868464</v>
      </c>
      <c r="K11" s="54">
        <f t="shared" si="0"/>
        <v>32.077550638334628</v>
      </c>
      <c r="L11" s="55">
        <f t="shared" si="1"/>
        <v>50.245320310041137</v>
      </c>
      <c r="M11" s="56">
        <f t="shared" si="1"/>
        <v>2225.136142379069</v>
      </c>
      <c r="O11" s="14"/>
      <c r="P11" s="51"/>
      <c r="Q11" s="51"/>
    </row>
    <row r="12" spans="1:22" x14ac:dyDescent="0.25">
      <c r="A12" s="52" t="s">
        <v>16</v>
      </c>
      <c r="B12" s="47">
        <v>1715.184</v>
      </c>
      <c r="C12" s="48">
        <v>52.76</v>
      </c>
      <c r="D12" s="47">
        <v>6168.3379999999997</v>
      </c>
      <c r="E12" s="48">
        <v>132.869</v>
      </c>
      <c r="F12" s="49">
        <v>5579.357</v>
      </c>
      <c r="G12" s="38">
        <v>277.94</v>
      </c>
      <c r="H12" s="49">
        <v>4925.5470000000005</v>
      </c>
      <c r="I12" s="50">
        <v>1285.8399999999999</v>
      </c>
      <c r="J12" s="53">
        <f t="shared" si="0"/>
        <v>-11.718375432867973</v>
      </c>
      <c r="K12" s="54">
        <f t="shared" si="0"/>
        <v>362.63222278189534</v>
      </c>
      <c r="L12" s="55">
        <f t="shared" si="1"/>
        <v>187.17309629754016</v>
      </c>
      <c r="M12" s="56">
        <f t="shared" si="1"/>
        <v>2337.1493555724032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5591.0640000000003</v>
      </c>
      <c r="C13" s="48">
        <v>2364.44</v>
      </c>
      <c r="D13" s="47">
        <v>7398.5</v>
      </c>
      <c r="E13" s="48">
        <v>2111.9670000000001</v>
      </c>
      <c r="F13" s="49">
        <v>5391.3639999999996</v>
      </c>
      <c r="G13" s="38">
        <v>919.40200000000004</v>
      </c>
      <c r="H13" s="49">
        <v>4402.7389999999996</v>
      </c>
      <c r="I13" s="50">
        <v>1723.3300000000002</v>
      </c>
      <c r="J13" s="36">
        <f t="shared" si="0"/>
        <v>-18.33719630134415</v>
      </c>
      <c r="K13" s="58">
        <f t="shared" si="0"/>
        <v>87.440314465272024</v>
      </c>
      <c r="L13" s="36">
        <f t="shared" si="1"/>
        <v>-21.254004604490319</v>
      </c>
      <c r="M13" s="59">
        <f t="shared" si="1"/>
        <v>-27.114665629070714</v>
      </c>
      <c r="N13" s="32"/>
    </row>
    <row r="14" spans="1:22" s="33" customFormat="1" x14ac:dyDescent="0.25">
      <c r="A14" s="60" t="s">
        <v>18</v>
      </c>
      <c r="B14" s="61">
        <v>373.13799999999998</v>
      </c>
      <c r="C14" s="62">
        <v>0</v>
      </c>
      <c r="D14" s="61">
        <v>0</v>
      </c>
      <c r="E14" s="62">
        <v>0</v>
      </c>
      <c r="F14" s="61">
        <v>50.72</v>
      </c>
      <c r="G14" s="62">
        <v>0</v>
      </c>
      <c r="H14" s="63">
        <v>284.78399999999999</v>
      </c>
      <c r="I14" s="39">
        <v>0</v>
      </c>
      <c r="J14" s="64">
        <f t="shared" si="0"/>
        <v>461.48264984227126</v>
      </c>
      <c r="K14" s="65" t="s">
        <v>13</v>
      </c>
      <c r="L14" s="64">
        <f t="shared" si="1"/>
        <v>-23.678639002192213</v>
      </c>
      <c r="M14" s="66" t="s">
        <v>13</v>
      </c>
      <c r="N14" s="67"/>
      <c r="O14" s="67"/>
      <c r="P14" s="67"/>
      <c r="Q14" s="67"/>
      <c r="R14" s="67"/>
      <c r="S14" s="67"/>
    </row>
    <row r="15" spans="1:22" x14ac:dyDescent="0.25">
      <c r="A15" s="46" t="s">
        <v>14</v>
      </c>
      <c r="B15" s="68">
        <v>0</v>
      </c>
      <c r="C15" s="69">
        <v>0</v>
      </c>
      <c r="D15" s="68">
        <v>0</v>
      </c>
      <c r="E15" s="70">
        <v>0</v>
      </c>
      <c r="F15" s="68">
        <v>0</v>
      </c>
      <c r="G15" s="69">
        <v>0</v>
      </c>
      <c r="H15" s="71">
        <v>255.30600000000001</v>
      </c>
      <c r="I15" s="39">
        <v>0</v>
      </c>
      <c r="J15" s="40" t="s">
        <v>13</v>
      </c>
      <c r="K15" s="41" t="s">
        <v>13</v>
      </c>
      <c r="L15" s="72" t="s">
        <v>13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3">
        <v>373.13799999999998</v>
      </c>
      <c r="C16" s="74">
        <v>0</v>
      </c>
      <c r="D16" s="73">
        <v>0</v>
      </c>
      <c r="E16" s="75">
        <v>0</v>
      </c>
      <c r="F16" s="73">
        <v>50.72</v>
      </c>
      <c r="G16" s="74">
        <v>0</v>
      </c>
      <c r="H16" s="76">
        <v>29.478000000000002</v>
      </c>
      <c r="I16" s="77">
        <v>0</v>
      </c>
      <c r="J16" s="36">
        <f t="shared" si="0"/>
        <v>-41.880914826498419</v>
      </c>
      <c r="K16" s="58" t="s">
        <v>13</v>
      </c>
      <c r="L16" s="36">
        <f t="shared" si="1"/>
        <v>-92.099973736258434</v>
      </c>
      <c r="M16" s="59" t="s">
        <v>13</v>
      </c>
      <c r="O16" s="14"/>
      <c r="P16" s="51"/>
      <c r="Q16" s="51"/>
    </row>
    <row r="17" spans="1:19" s="33" customFormat="1" x14ac:dyDescent="0.25">
      <c r="A17" s="60" t="s">
        <v>19</v>
      </c>
      <c r="B17" s="26">
        <v>1299.587</v>
      </c>
      <c r="C17" s="27">
        <v>3241.28</v>
      </c>
      <c r="D17" s="26">
        <v>3046.0279999999998</v>
      </c>
      <c r="E17" s="27">
        <v>5172.75</v>
      </c>
      <c r="F17" s="26">
        <v>1491.154</v>
      </c>
      <c r="G17" s="78">
        <v>1353.1999999999998</v>
      </c>
      <c r="H17" s="28">
        <v>3467.7490000000003</v>
      </c>
      <c r="I17" s="39">
        <v>18246.740000000002</v>
      </c>
      <c r="J17" s="64">
        <f t="shared" si="0"/>
        <v>132.55471936500189</v>
      </c>
      <c r="K17" s="65">
        <f t="shared" si="0"/>
        <v>1248.4141294708843</v>
      </c>
      <c r="L17" s="64">
        <f t="shared" si="1"/>
        <v>166.83469440676157</v>
      </c>
      <c r="M17" s="66">
        <f t="shared" si="1"/>
        <v>462.94858821206435</v>
      </c>
      <c r="N17" s="67"/>
      <c r="O17" s="67"/>
      <c r="P17" s="67"/>
      <c r="Q17" s="67"/>
      <c r="R17" s="67"/>
      <c r="S17" s="67"/>
    </row>
    <row r="18" spans="1:19" x14ac:dyDescent="0.25">
      <c r="A18" s="46" t="s">
        <v>14</v>
      </c>
      <c r="B18" s="35">
        <v>78.424000000000007</v>
      </c>
      <c r="C18" s="36">
        <v>28.92</v>
      </c>
      <c r="D18" s="35">
        <v>566.62799999999993</v>
      </c>
      <c r="E18" s="36">
        <v>316.3</v>
      </c>
      <c r="F18" s="35">
        <v>140.83699999999999</v>
      </c>
      <c r="G18" s="79">
        <v>14.5</v>
      </c>
      <c r="H18" s="37">
        <v>264.57799999999997</v>
      </c>
      <c r="I18" s="39">
        <v>0</v>
      </c>
      <c r="J18" s="40">
        <f t="shared" si="0"/>
        <v>87.861144443576592</v>
      </c>
      <c r="K18" s="41" t="s">
        <v>13</v>
      </c>
      <c r="L18" s="40">
        <f t="shared" si="1"/>
        <v>237.36866265428944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418.36399999999998</v>
      </c>
      <c r="C19" s="80">
        <v>1170.8599999999999</v>
      </c>
      <c r="D19" s="47">
        <v>1202.241</v>
      </c>
      <c r="E19" s="48">
        <v>1358.03</v>
      </c>
      <c r="F19" s="47">
        <v>457.94499999999999</v>
      </c>
      <c r="G19" s="80">
        <v>401.82</v>
      </c>
      <c r="H19" s="49">
        <v>1015.239</v>
      </c>
      <c r="I19" s="50">
        <v>17307.419999999998</v>
      </c>
      <c r="J19" s="53">
        <f t="shared" si="0"/>
        <v>121.69452663529466</v>
      </c>
      <c r="K19" s="54">
        <f t="shared" si="0"/>
        <v>4207.2569807376431</v>
      </c>
      <c r="L19" s="55">
        <f t="shared" si="1"/>
        <v>142.66882427742351</v>
      </c>
      <c r="M19" s="56">
        <f t="shared" si="1"/>
        <v>1378.1801410928717</v>
      </c>
      <c r="O19" s="14"/>
      <c r="P19" s="51"/>
      <c r="Q19" s="51"/>
    </row>
    <row r="20" spans="1:19" x14ac:dyDescent="0.25">
      <c r="A20" s="57" t="s">
        <v>20</v>
      </c>
      <c r="B20" s="73">
        <v>802.79899999999998</v>
      </c>
      <c r="C20" s="75">
        <v>2041.5</v>
      </c>
      <c r="D20" s="47">
        <v>1277.1590000000001</v>
      </c>
      <c r="E20" s="48">
        <v>3498.42</v>
      </c>
      <c r="F20" s="47">
        <v>892.37199999999996</v>
      </c>
      <c r="G20" s="80">
        <v>936.88</v>
      </c>
      <c r="H20" s="49">
        <v>2187.9319999999998</v>
      </c>
      <c r="I20" s="81">
        <v>939.32</v>
      </c>
      <c r="J20" s="82">
        <f t="shared" si="0"/>
        <v>145.18160587736952</v>
      </c>
      <c r="K20" s="83">
        <f t="shared" si="0"/>
        <v>0.26043890359491684</v>
      </c>
      <c r="L20" s="84">
        <f t="shared" si="1"/>
        <v>172.537957820077</v>
      </c>
      <c r="M20" s="85">
        <f t="shared" si="1"/>
        <v>-53.988733774185647</v>
      </c>
      <c r="O20" s="14"/>
      <c r="P20" s="51"/>
      <c r="Q20" s="51"/>
    </row>
    <row r="21" spans="1:19" x14ac:dyDescent="0.25">
      <c r="A21" s="86" t="s">
        <v>21</v>
      </c>
      <c r="B21" s="35">
        <v>44.19</v>
      </c>
      <c r="C21" s="36">
        <v>24.44</v>
      </c>
      <c r="D21" s="68">
        <v>451.09399999999999</v>
      </c>
      <c r="E21" s="70">
        <v>46.85</v>
      </c>
      <c r="F21" s="68">
        <v>51.9</v>
      </c>
      <c r="G21" s="69">
        <v>10.119999999999999</v>
      </c>
      <c r="H21" s="71">
        <v>36.136000000000003</v>
      </c>
      <c r="I21" s="39">
        <v>0</v>
      </c>
      <c r="J21" s="87">
        <f t="shared" si="0"/>
        <v>-30.373795761078995</v>
      </c>
      <c r="K21" s="41" t="s">
        <v>13</v>
      </c>
      <c r="L21" s="88">
        <f t="shared" si="1"/>
        <v>-18.225842950893849</v>
      </c>
      <c r="M21" s="42" t="s">
        <v>13</v>
      </c>
      <c r="O21" s="14"/>
      <c r="P21" s="51"/>
      <c r="Q21" s="51"/>
    </row>
    <row r="22" spans="1:19" x14ac:dyDescent="0.25">
      <c r="A22" s="52" t="s">
        <v>22</v>
      </c>
      <c r="B22" s="47">
        <v>8</v>
      </c>
      <c r="C22" s="80">
        <v>1766</v>
      </c>
      <c r="D22" s="47">
        <v>0</v>
      </c>
      <c r="E22" s="48">
        <v>145.803</v>
      </c>
      <c r="F22" s="47">
        <v>23.44</v>
      </c>
      <c r="G22" s="80">
        <v>0</v>
      </c>
      <c r="H22" s="49">
        <v>26.562000000000001</v>
      </c>
      <c r="I22" s="50">
        <v>125.226</v>
      </c>
      <c r="J22" s="89">
        <f>+((H22*100/F22)-100)</f>
        <v>13.319112627986357</v>
      </c>
      <c r="K22" s="54" t="s">
        <v>13</v>
      </c>
      <c r="L22" s="90">
        <f t="shared" si="1"/>
        <v>232.02500000000003</v>
      </c>
      <c r="M22" s="56">
        <f t="shared" si="1"/>
        <v>-92.909060022650053</v>
      </c>
      <c r="O22" s="14"/>
      <c r="P22" s="51"/>
      <c r="Q22" s="51"/>
    </row>
    <row r="23" spans="1:19" x14ac:dyDescent="0.25">
      <c r="A23" s="52" t="s">
        <v>23</v>
      </c>
      <c r="B23" s="47">
        <v>404.09199999999998</v>
      </c>
      <c r="C23" s="80">
        <v>3380.0549999999998</v>
      </c>
      <c r="D23" s="47">
        <v>497.48399999999998</v>
      </c>
      <c r="E23" s="48">
        <v>1361.74</v>
      </c>
      <c r="F23" s="47">
        <v>145.52799999999999</v>
      </c>
      <c r="G23" s="80">
        <v>500.08</v>
      </c>
      <c r="H23" s="49">
        <v>371.96199999999999</v>
      </c>
      <c r="I23" s="50">
        <v>2074.2199999999998</v>
      </c>
      <c r="J23" s="89">
        <f t="shared" si="0"/>
        <v>155.59479962618877</v>
      </c>
      <c r="K23" s="54">
        <f t="shared" si="0"/>
        <v>314.77763557830741</v>
      </c>
      <c r="L23" s="90">
        <f t="shared" si="1"/>
        <v>-7.9511596369143689</v>
      </c>
      <c r="M23" s="56">
        <f t="shared" si="1"/>
        <v>-38.633542945307106</v>
      </c>
      <c r="O23" s="14"/>
      <c r="P23" s="51"/>
      <c r="Q23" s="51"/>
    </row>
    <row r="24" spans="1:19" x14ac:dyDescent="0.25">
      <c r="A24" s="52" t="s">
        <v>24</v>
      </c>
      <c r="B24" s="47">
        <v>127.78100000000001</v>
      </c>
      <c r="C24" s="80">
        <v>1040.8599999999999</v>
      </c>
      <c r="D24" s="47">
        <v>524.25900000000001</v>
      </c>
      <c r="E24" s="48">
        <v>848.23</v>
      </c>
      <c r="F24" s="47">
        <v>254.06</v>
      </c>
      <c r="G24" s="80">
        <v>1142.48</v>
      </c>
      <c r="H24" s="49">
        <v>105.2</v>
      </c>
      <c r="I24" s="50">
        <v>286.08999999999997</v>
      </c>
      <c r="J24" s="89">
        <f t="shared" ref="J24:K36" si="2">+((H24*100/F24)-100)</f>
        <v>-58.59245847437613</v>
      </c>
      <c r="K24" s="54">
        <f t="shared" si="2"/>
        <v>-74.958861424270012</v>
      </c>
      <c r="L24" s="90">
        <f t="shared" ref="L24:M36" si="3">+((H24*100/B24)-100)</f>
        <v>-17.671641323827487</v>
      </c>
      <c r="M24" s="56">
        <f t="shared" si="3"/>
        <v>-72.51407489960225</v>
      </c>
      <c r="O24" s="14"/>
      <c r="P24" s="51"/>
      <c r="Q24" s="51"/>
    </row>
    <row r="25" spans="1:19" x14ac:dyDescent="0.25">
      <c r="A25" s="52" t="s">
        <v>25</v>
      </c>
      <c r="B25" s="47">
        <v>107.371</v>
      </c>
      <c r="C25" s="80">
        <v>403.16</v>
      </c>
      <c r="D25" s="47">
        <v>390.30799999999999</v>
      </c>
      <c r="E25" s="48">
        <v>35.880000000000003</v>
      </c>
      <c r="F25" s="47">
        <v>187.27500000000001</v>
      </c>
      <c r="G25" s="80">
        <v>29.6</v>
      </c>
      <c r="H25" s="49">
        <v>271.35000000000002</v>
      </c>
      <c r="I25" s="50">
        <v>30.14</v>
      </c>
      <c r="J25" s="90">
        <f t="shared" si="2"/>
        <v>44.893872647176636</v>
      </c>
      <c r="K25" s="54">
        <f t="shared" si="2"/>
        <v>1.8243243243243228</v>
      </c>
      <c r="L25" s="90">
        <f t="shared" si="3"/>
        <v>152.72187089623833</v>
      </c>
      <c r="M25" s="56">
        <f t="shared" si="3"/>
        <v>-92.524059926580023</v>
      </c>
      <c r="O25" s="14"/>
      <c r="P25" s="51"/>
      <c r="Q25" s="51"/>
    </row>
    <row r="26" spans="1:19" x14ac:dyDescent="0.25">
      <c r="A26" s="52" t="s">
        <v>26</v>
      </c>
      <c r="B26" s="47">
        <v>506.2</v>
      </c>
      <c r="C26" s="80">
        <v>81.099999999999994</v>
      </c>
      <c r="D26" s="47">
        <v>688.48</v>
      </c>
      <c r="E26" s="48">
        <v>0</v>
      </c>
      <c r="F26" s="47">
        <v>773.34</v>
      </c>
      <c r="G26" s="80">
        <v>0</v>
      </c>
      <c r="H26" s="49">
        <v>2180.0500000000002</v>
      </c>
      <c r="I26" s="50">
        <v>184.5</v>
      </c>
      <c r="J26" s="90">
        <f t="shared" si="2"/>
        <v>181.90058706390465</v>
      </c>
      <c r="K26" s="54" t="s">
        <v>13</v>
      </c>
      <c r="L26" s="90">
        <f t="shared" si="3"/>
        <v>330.66969577242202</v>
      </c>
      <c r="M26" s="56">
        <f t="shared" si="3"/>
        <v>127.49691738594331</v>
      </c>
      <c r="O26" s="14"/>
      <c r="P26" s="51"/>
      <c r="Q26" s="51"/>
    </row>
    <row r="27" spans="1:19" x14ac:dyDescent="0.25">
      <c r="A27" s="52" t="s">
        <v>27</v>
      </c>
      <c r="B27" s="47">
        <v>2133.7849999999999</v>
      </c>
      <c r="C27" s="48">
        <v>4921.47</v>
      </c>
      <c r="D27" s="47">
        <v>6062.5239999999994</v>
      </c>
      <c r="E27" s="48">
        <v>6516.5510000000004</v>
      </c>
      <c r="F27" s="47">
        <v>3279.6189999999997</v>
      </c>
      <c r="G27" s="80">
        <v>4442.68</v>
      </c>
      <c r="H27" s="49">
        <v>4405.0609999999997</v>
      </c>
      <c r="I27" s="50">
        <v>3334.6189999999997</v>
      </c>
      <c r="J27" s="90">
        <f t="shared" si="2"/>
        <v>34.316242222038596</v>
      </c>
      <c r="K27" s="54">
        <f t="shared" si="2"/>
        <v>-24.941274185851796</v>
      </c>
      <c r="L27" s="90">
        <f t="shared" si="3"/>
        <v>106.44352640964297</v>
      </c>
      <c r="M27" s="56">
        <f t="shared" si="3"/>
        <v>-32.243435396334846</v>
      </c>
      <c r="O27" s="14"/>
      <c r="P27" s="51"/>
      <c r="Q27" s="51"/>
    </row>
    <row r="28" spans="1:19" s="1" customFormat="1" x14ac:dyDescent="0.25">
      <c r="A28" s="91" t="s">
        <v>28</v>
      </c>
      <c r="B28" s="92">
        <v>43012.78</v>
      </c>
      <c r="C28" s="93">
        <v>31195.235000000001</v>
      </c>
      <c r="D28" s="94">
        <v>63355.625999999997</v>
      </c>
      <c r="E28" s="95">
        <v>45848.373999999996</v>
      </c>
      <c r="F28" s="96">
        <v>50515.413</v>
      </c>
      <c r="G28" s="96">
        <v>14818.92</v>
      </c>
      <c r="H28" s="96">
        <v>50177.91</v>
      </c>
      <c r="I28" s="96">
        <v>38905.216</v>
      </c>
      <c r="J28" s="96">
        <f>+((H28*100/F28)-100)</f>
        <v>-0.6681188571100023</v>
      </c>
      <c r="K28" s="96">
        <f>+((I28*100/G28)-100)</f>
        <v>162.53745887014708</v>
      </c>
      <c r="L28" s="96">
        <f>+((H28*100/B28)-100)</f>
        <v>16.658142068473609</v>
      </c>
      <c r="M28" s="94">
        <f>+((I28*100/C28)-100)</f>
        <v>24.715252185149424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9_11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2023-03-22T12:21:30Z</dcterms:created>
  <dcterms:modified xsi:type="dcterms:W3CDTF">2023-03-22T12:23:11Z</dcterms:modified>
</cp:coreProperties>
</file>