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A118D89-7EEB-4EAB-A06B-4223608A5672}" xr6:coauthVersionLast="47" xr6:coauthVersionMax="47" xr10:uidLastSave="{00000000-0000-0000-0000-000000000000}"/>
  <bookViews>
    <workbookView xWindow="-120" yWindow="-120" windowWidth="29040" windowHeight="17640" xr2:uid="{1F4970DB-B055-45A7-9B8A-7C26F1BB2BDE}"/>
  </bookViews>
  <sheets>
    <sheet name="6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J26" i="1"/>
  <c r="L25" i="1"/>
  <c r="J25" i="1"/>
  <c r="M24" i="1"/>
  <c r="K24" i="1"/>
  <c r="J24" i="1"/>
  <c r="M23" i="1"/>
  <c r="L23" i="1"/>
  <c r="K23" i="1"/>
  <c r="J23" i="1"/>
  <c r="L22" i="1"/>
  <c r="J22" i="1"/>
  <c r="M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<sst xmlns="http://schemas.openxmlformats.org/spreadsheetml/2006/main" count="71" uniqueCount="35">
  <si>
    <t xml:space="preserve">Grūdų  ir aliejinių augalų sėklų  supirkimo kiekių suvestinė ataskaita (2023 m. 6 – 8 sav.) pagal GS-1*, t </t>
  </si>
  <si>
    <t xml:space="preserve">                      Data
Grūdai</t>
  </si>
  <si>
    <t>Pokytis, %</t>
  </si>
  <si>
    <t>8  sav.  (02 21–27)</t>
  </si>
  <si>
    <t>6  sav.  (02 06–12)</t>
  </si>
  <si>
    <t>7  sav.  (02 13–19)</t>
  </si>
  <si>
    <t>8  sav.  (02 20–26)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</si>
  <si>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</si>
  <si>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</si>
  <si>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</si>
  <si>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</si>
  <si>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</si>
  <si>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</si>
  <si>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</si>
  <si>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</si>
  <si>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</si>
  <si>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</si>
  <si>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</si>
  <si>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</si>
  <si>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</si>
  <si>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</si>
  <si>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</si>
  <si>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</si>
  <si>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</si>
  <si>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</si>
  <si>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</si>
  <si>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</si>
  <si>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</si>
  <si>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</si>
  <si>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</si>
  <si>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</si>
  <si>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8 savaitę su  7 savaite</t>
  </si>
  <si>
    <t>*** lyginant 2023 m. 8 savaitę su 2022 m. 8 savaite</t>
  </si>
  <si>
    <t>Pastaba: grūdų bei aliejinių augalų sėklų 6 ir 7 savaičių supirkimo kiekiai patikslinti  2023-03-02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</si>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</sst>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54680DB-CCF6-4FED-AC40-1220E2D1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BD92F98-D535-498C-9581-6B569D0C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0A5FC8E-C88E-4D7D-92E0-5E15828A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CDFBA3F-42C1-48CC-A46D-FC95F783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B1DDEAF-2B62-40F9-A9A5-EE48B3BC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0BC9500-0B50-459A-9D4D-6395922D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02278D8-1246-4786-B188-B1415ADC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A1E487D-4583-47DE-A703-7B4ED0B0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FF4635C-E9CE-481D-A722-A3360971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5EC7110-F27E-4962-BDA2-CC5F132A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B538EC8-488E-4DFF-9912-CBD1C33F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3AB7A7D-BA6F-4AD1-BB34-D55E5186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C8B1F6F-4986-4771-A1AD-20671590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0DC32B4-8022-419C-834F-92D8BA31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05EF1C0-FBBE-473B-8302-9CBEDD2D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5C962FE-4310-4FB2-9335-0E19AAC4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A8B6300-033E-41EC-A8C7-CF7C2003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38A8E5F-15B7-47C5-AECA-3C86757A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4EB910A-1F9F-41C1-AB1F-65E7DE56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B4CF6638-2938-4E7A-A54A-7BAA6229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0DE2589-2D96-4B69-9441-B54E59E5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DF2D2D8-C33E-49F2-8197-67546F5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9BF729F-221B-4238-8682-E327765D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0E2A79C-5B9F-443F-AE08-DCAEFBA7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E1AFEA0-E830-434B-BFB1-E751ED8B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AD56571-6747-4EBC-B6B4-5FA3F91C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BC09177-FC48-4B57-887B-6A526048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A55E2697-D569-483A-AC97-003AD6F2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34685D8-43A5-4E74-A5EB-4F9CB249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1FDBF45-295B-4B8C-920C-F6F39ABC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96DB511-C488-4996-B947-4B57D97F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2E6DCB2-F216-4D86-9805-33218F0E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4C7764C-1B88-40A8-BC5A-471D8B85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2945C18-20C9-4227-ACA5-8573B9B0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04E08DF7-D55F-4FA3-8A97-33410936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067DD6E-F32F-4A10-8FCE-CCFD4742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B9900CD-3278-43FB-A538-62FA1717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B371536-24EC-46BB-AB39-DB9C79A2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B7407AB-0D76-4B87-BB7A-A6C72EF0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62AFF7D-C80C-4794-AE09-242A2A40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E532286-0D5C-4B05-8BAD-9C0B28DD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AEBE5F52-CAC6-4B22-ACD9-62E3C85F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994A030-3B46-4315-8FEF-33C04C19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4A3E838-A2C1-4132-A662-68ADA9B7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C20A367-E5F5-413C-8821-BA167B81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A8A7F93-6E4E-4896-8E63-D435C711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A074131-CC69-44EA-BD43-9C96235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963708C-62E0-4299-ADAD-A27D6E71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A044D34-709B-4CC7-9A8A-D8990168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CCDEF68B-4B83-4BFF-A2EB-C5EBC639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F6DAD14-555B-4A04-B41E-FB045CE9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5E1392F-54F9-423E-95DD-418F2984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F721127-F6A0-475A-AF65-405B8609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149FBAD-D2FB-4692-83A3-5A454AFA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E87869F-6295-4641-9EEA-75A20ABE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13ABFF8-DEE2-4F34-8499-02ECB17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14F87EF-8F9D-4BEF-8FDF-7951F804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D46D2CA-5097-427D-98E9-2E38A9B4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1F56481-D54E-4C1D-A041-BD2C4D58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28B318B-68AB-40B5-80ED-B7A94114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09632F9-3F02-48A5-A42F-49C44189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6D7B96D-ACA5-4B17-A10C-BB247DA9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1A092F2-036C-4BEB-833D-831A08A6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902ED6F-7C3B-4429-8674-3AD6623E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E617394-6061-4F0D-9026-BEEE447B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602BE24-8256-46BD-9A8D-9E7BC9BA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6049EF44-17DC-4D89-ACE5-A96E4523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DB25168-4C83-4410-BDD2-0F3D1C03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40531F4-3F6F-40CA-A375-4E21D504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C7309FD-7333-421B-A278-88550A86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F31A347-83B4-4C78-914B-68888A04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8C06061-4D64-417D-8B72-1B4860A5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E59641B-7713-4718-9D91-74989021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676629C-A51E-4222-B676-C0F18379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EA8D9AA-73E2-4FC5-80E0-BB6FA261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0B9EC76-0EA9-44F7-9217-D53EB238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3BE342A-F0FF-420B-ACE8-6EFF6E10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0387E52-73E6-40E4-9237-EAA9CD24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6001547-4474-42B8-BA86-43B7CC66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00D6C12-86CD-4E7F-8AA0-9C2B0A18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7348C7E-67AE-4305-9801-B5CC84B2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C2715D7-E58C-4125-985D-02FF9582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EA97F72-CE83-4D1A-8258-60E5D45C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046D571-DDA2-4E84-98FA-BEE37FA2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68C3ADE-2B5A-448A-B8EA-6DEEE215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78508F4-7BAA-47E5-8679-49D8F6FA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A93C788-C431-4BB3-9FD3-64BF713F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88B3995-9D6E-4FA7-82C1-91F4E7B9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4F3472C-3AEF-4493-ABAF-37E4B46C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06F2E16-2DCD-4401-BA2C-A6EBAA14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26D3089-C9CF-4C58-A25A-F9CE1BDE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C0E368F-70FA-4E9A-9535-76CA7CA5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4FA25A5-2E93-4AE3-B975-FB716FBE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55839F1-5BDF-4C30-8E89-EA35DCFF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31EE4E8-E983-4A82-B195-AD8F3686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B4B1749-7F80-472A-AA6F-539E47D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0430242-1D02-43D5-BE6E-91BC141F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02D6007-EEEB-4DD5-BBBA-F7CD7702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58F9F59-7E3C-4871-8CBF-BC9325CF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4953041-282F-492F-86D5-B701AE0E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4AF3F68-332A-4FA7-B911-1B49BA9B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1E24B68-AF9A-4E89-8BDC-622007B7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BB4B07A-C498-49CA-A4FF-2D57EE86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388792C-C2F6-4463-BC40-DFA95824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66A1996-1F7A-4BD5-9461-DAB6FD15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AE299C2-43F8-4A61-B3D0-54AE763A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B8D5A82-9853-465B-A961-89FE9F1E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86538EA-4C56-4D02-A466-78CB1F9F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D243705-1A76-4EFA-BA3B-47F00769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B2D9CBD-D6DD-4E86-B4BF-DC5E6CA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083A28C-B1BA-4982-B1B9-B1BA4926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EF6AB40-30B3-43BA-B17B-0FDD64BA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9A09078-63B4-4A31-96B0-35305430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1B63260-7492-433D-8F9D-191F76F8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F229BBF-3716-44FA-B6BA-2A193E8D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541FF77-B058-4E24-8BF3-7BBDD053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91E1A38-0051-4C7D-B0EB-A7648E97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501D9A5-AE43-4C9C-85F8-7CBA5D6B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0D7606A-9E23-4F9E-A2BE-6475145D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32430552-FFF1-44BA-B151-8A00F5B7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E0AC57C-D33E-4341-BDDE-A35450B4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8620501-6A92-4DF5-8F78-5CB630A9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96EE0A5-E18C-4378-8E12-CBDD6E6C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7FE10C3-0690-4226-A7F5-29A27451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B8F62B6-97BE-49CC-AD61-36D460E2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EF5B0E5-2821-42E1-B0B2-AA929A46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0A72DDD-A714-47CE-A021-2AC2C0E6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72310A9-A67F-44F3-9CC0-8C49421C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25D2F89B-FC17-4773-90BD-42214CC0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47380C41-D0BA-409D-8914-BD5017B8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AFACBB3-B997-4443-8E45-651A1403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B168001-0F88-4345-8AA4-AF4C3FFE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9F5BD7C-51EA-43A1-94CE-9ADDD607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C076EE3-FFDC-480D-A15A-D1D5F945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888F5F4-3D61-4B02-820A-F4516542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9AEA90F-FB67-4783-B4C3-4CB01BAB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262E310-C2B1-41D6-97EF-21219C47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9222A13-F7E4-4288-A19D-C382ADF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CD5C488-D5BC-4574-AEB2-65E700AF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6A270049-EBCF-4D1A-9702-32F8AA25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E7E1D92-AEA1-4943-B135-E2436D95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A66C6B3-593C-4A1F-9076-858C0E39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9479984-6624-41D0-A9EE-996C68DC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1F7D1D8-02BC-4235-94A0-C893E287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D7091D0-72D3-4B97-910C-3D41155E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B54D2DC-4E28-484C-A315-4225FEB1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8F8BA27-A850-4D1B-8DEA-E31F281A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159EB053-706A-47E3-868E-833D258E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45B54F5-F125-4888-A9AF-4F65E2BC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83BD0E6-36A7-4F39-AA0E-912B0F35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CA43434-7EB0-42F1-9793-4A829024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13CD3B8-FAA0-4B10-A620-BF376A0B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C1C234E6-628A-4726-937F-49F9E61D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9160CEE-D9E9-45F1-A5A7-9E0499A6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7308282-3A77-4592-9844-2931E32E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5972D4F7-2F6D-443C-A644-6340F7FE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ADA7275-670B-46C4-BF07-9F8BDE57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9FC1DB0-874C-4DED-BF28-B892B96D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5CAEBB1-A840-421D-A68A-7AADC091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DBA6A56-43E5-4786-9902-81C6342F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8AA24D9-0FCB-4327-9267-61842D16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34F80D1-0805-4D2F-88FE-A9EABC5D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0A0D9C5-FFFB-488D-ABF2-319E1711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AF1E86B-3ED5-4133-B901-4AB67EC7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2AAA8F9-85C1-4181-BCB8-4BDDEAAD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5FA8A79-0072-42E7-A4F4-0904437D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E68D25A-7E1D-4F2E-A153-E5194E54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A013783-86DB-4F35-921B-A1AD8461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AD09336-3469-40CA-905B-DCF93041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A0DEB11-703A-402F-91B7-37607330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BA09A20-BC04-4775-ACE9-0E4C7022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BE6F0B7-2A58-4601-8A0F-A4DB3620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F161F05-9998-422E-B2E7-B46CB511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550DABC-54B2-4872-941F-18CBF466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BD65CDF-DA65-448E-8F3E-8550EB0A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03E8A8D-C6A0-4930-ABE8-E00438CC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A270328-CE4E-4025-BCF8-909DF063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F5376AB-3D06-4AE6-94CC-4FAF4447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35A11FC-707C-4999-979D-6CDF53A1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AE733F97-54F0-4DBE-B7FE-4CC2443A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C566E3F-F6A8-4276-9483-E0816C7D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0A9D8424-3F1E-41BA-91A3-CE97C659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C114143-3BDE-44B9-AC90-AADC2127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3CB3B200-F963-4522-B8CE-73AA95DE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97E7E7CF-0FE0-4D63-9724-62336745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4582C0FA-FB34-4327-A77B-FC369624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47DB663-8D64-4EDF-B86B-AF929C96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4E64820-5A75-41DD-AF54-BD190993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C01706A-37B3-46CB-BAD2-96E04627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523C930-2044-4572-A11C-A5EA78A2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A9FDF02-0B48-4A07-B381-F3E88D68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36975E5-E8A0-4C33-8919-F16F0370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2743311-8472-43B9-B45E-596424C1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8451638-1252-4E45-B063-564A36FE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3BA54FA-D596-4338-AF6D-F9194F31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4707159E-D6D3-45B7-A876-88FB4B98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B90C40B-9A45-4FD1-9496-31CD95F0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9FCDEA0-CA8D-4AF9-BCA6-FBB7C6B3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AFAAE0C-6D2F-4828-A2C3-1188C7F1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579957C-2A88-4D6F-8893-4511E0B4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72FAB94-3705-4310-8387-66C8D256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A8D6974-87C9-4059-9AED-3F9735D5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8C65C5B-3EFF-43C6-A7CB-0EA17290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EA4C408-41CA-4238-AA41-6819A93D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37720C5-18B3-4922-ABEE-98E859EB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5EFB18A-7EDF-4D9E-A72D-8C1F4EAC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874F0ED-FEAE-4160-BF4F-508B8B8A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42FD8F8B-4267-4505-8BAE-AE155AFF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E9E0793-E6EA-4694-B3C5-DFAF13E9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08F70DB7-6AF4-4B93-82C2-67606018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D6B80E3-AF59-4958-8D77-A29CE7E9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D68D1969-BF97-4DA9-9019-A56373B0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2D453E2-99EC-486C-A063-580C4FBD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ED916AD6-48E9-4597-93FF-9BBCB68F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F98A48E-C24C-4951-BFBF-3EA4FCE4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EDE8FF48-B3DC-4185-8C7C-A6DA977E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6DA0BEF-F236-4336-A92C-B6E02463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5D43E04-95FB-40BE-92DD-F749384D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CD07C7B-068F-41BA-A0A1-7A0268B9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62BA039-B796-48E6-AA2D-CD8182BF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F6EC6EA-128F-4DC7-90BD-5F1DE7CF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403E74D-3710-4378-A1B2-E481C2CB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73A0E42-9E9F-473D-9E76-EE702370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90A853C-9961-43D7-9B9E-27436D80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4E2402A-E1C4-411F-BE5F-E82A6A03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14C28AA-2736-461C-87CE-5A606A2F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0D2DEC6-D559-499C-8176-FC783F25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CB6E613-B339-4EB3-B2A0-D9424382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4E11ADF-43DA-4AED-873E-F0901DEC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EBAD013-11AE-47E5-8000-4F9ADE0B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12230A2-7A40-4DE2-930A-6FAFE1A8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C0A67B2-6015-480C-BB13-26C5F85C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8F03D46-799F-4F99-ADD6-C55B997E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0300A45-28EF-43B7-89FB-2DA34C08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819AA67-A168-4DDC-BC49-65C25BBB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EA4C005-2D08-4544-9A3B-19477BB1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F81E1AE-FC09-495B-9DD2-3BED8458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6F1C8B4-E6AE-40B6-A9A4-ED978539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DDF58EA-94BD-49D2-99C0-30171A69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92C38367-BA65-4744-964F-3D7CA84C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72D28C2-1CCD-4B59-B9DD-F0A7DE7E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BB9C627-8B24-4D16-933D-9C301976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C9297E5-DB43-437C-9407-7EC0A09D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6622CBC-B54F-431E-A7C6-05372023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E9F63C3-9119-474A-9153-3802AE3C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A9FE944-571C-49F3-91D5-945FA9DA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806E883-AF61-432A-999E-EE63D976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981E454-B57E-4528-8A52-B0ECD1F4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24E24DF-F092-459C-AF50-3BBC18CF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FACEF3A-E7F1-47B6-A144-339EA498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796F9B2-84E5-43CF-8C60-6D645F2A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F7BF0548-5F0D-4F6D-A5FC-1BD98325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AC5367A-582C-4FE4-BA9B-7CA70D55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D12366A-FFFD-4B39-A3C6-76E7010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1989C32-9272-40E7-A336-EFD17A7B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C93D2F0-8A82-431F-9E6E-6E51FA6C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A33B591-4373-41A6-BE35-2FE93022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2B72CC8-F175-427B-BC5C-9B9AB123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CA4C20F-BBD4-4649-B00C-C771BB3A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FD462046-F770-4EAB-8227-BC730A79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B2F054E-453B-4751-8BA0-37533C35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B4E628A-41C9-4889-B8B4-98E1D2EC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54F8A7E-02C9-4B84-AB4B-F0E1657A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38B0262E-0B25-4AF6-8284-EEDEBBBA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59C02F3-4181-4DA2-A6EA-A7699C1C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96AB4C9-9C1C-4A5F-A157-8506F455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1E85E8D-E514-475E-A7D0-966D124E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5FE5D1A-8681-4B07-BA49-1CE1FBE7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DFCA957-3406-4B6F-8F11-AA2DB085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1F8EE11-0C60-455B-BBC6-9191B0CC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745B859-463C-473C-97A5-E844C9FE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B9045E7-9135-4121-8F95-62CCD9AF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D17B902-4462-49E8-A685-F1F86053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1B943AE-C2A2-43EF-953D-CE084A0D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57F4014-047F-4DB3-A510-B0256366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AFFA921-01E4-4E67-9A0D-B0BB9E4C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416EC69-A449-4402-B169-A6EC8C47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65C2AA8-2EEC-4083-B8C6-A3F27EE7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A1E1169-2DAB-411C-B101-BE9C6D64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DF74114-CC7F-4A09-9FE2-02F7D76D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1E0B5F5-278C-4A7A-BA08-4CADC3E6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4BB8BC8-A448-4E66-8F1A-2C2B1960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5DCE1FA-2986-4683-84D7-810526A2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9C45C00-BB0D-4B31-BB9A-6731913B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E9F0B4A-DF10-439F-9A47-F5E3E598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E840908-D769-416C-A581-6B7F3E8F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1EB54CC-D28C-4D08-BFAE-F0AF3CC3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10A1590-9D33-4514-8083-B2B6665C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4704C8A-7B60-4F66-9287-EEB10099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A6A8E47-B287-441B-AE1D-78476EC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EF7DD9D-3B3B-4AD7-BABA-7EA7B09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BC8853C-5487-4391-9847-F9495FB6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47D5235-DEFF-4465-AA55-D7471BDD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E1FE4CB-B3FF-41C9-A20D-15282B24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AEB6A83-B4FB-48B8-90ED-6B588441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714A834-5633-42F9-BE78-83284B0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86DD3AF-8374-4DA6-9974-8C6CA992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C463D23F-9C5E-4EB8-8D49-306B44DF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91ED43E-F430-424F-815A-A36BF481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A4BB18A-DB35-47A8-AAEE-E7C3780D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DBE3268-FE4E-4005-9BD7-B46F85FF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EAE061D-3C7A-4D4C-B374-8046FBAD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33D43B1-4345-4B6F-87E3-90B8DD38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231CCF6-7B7D-479D-952C-7DB672B1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8DBECB9-2D0E-4902-92D1-D7C9958D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DD0407D-0550-481C-BFF9-687F8551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F7E345B-9A05-4A52-BEF3-A57AB3CC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E0DA0C0-94C5-49E2-BC77-801ECE38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4B2CAD1-E2E4-47E7-96B7-2C3938BD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E8CFEDB-9E1B-4AA2-8D3B-A7B40A7B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A4E4166-7493-40EC-AE9E-487F6AF6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7F665EDC-EC52-4926-9964-86F14CC6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66CF953-8C18-4691-ADED-D28C6F11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553B89A-6DFC-4176-A6FE-78C22661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2787CF2-9776-406E-8182-B0289C7D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5E84EA7-00E5-4C07-A6AF-7E73D1D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C1C1550-00E1-463B-B313-6E7AB5D0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66F93EA-FEF4-419B-8843-88F509A4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82057E3-EA44-45F0-8F89-A7CAF230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04DB913-669E-40BE-9223-634B9DF6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2905D7F-1FA7-49EE-B8C4-45DB1C19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CF81687-833C-491C-A156-8B7AE3DD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383FABC-83EA-442E-B59D-C856AF4F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FAA0D26-C0C0-4854-8885-106F722A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4CF8FFC-624E-4FB2-B181-C6611439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0BBD00F-4121-40C0-B315-69632D60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70B6924-F4CE-48F0-8A48-FFD89911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D619DEA-5239-4E2E-BCBA-CC467CC7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D28106E-82F1-43D4-8CD0-01F88EB4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294E570-E2AA-4465-8D16-A09C5B55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4272BAD-9426-4B06-A045-4EB348A9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786965C-9F5F-4AE1-BC5D-C6EA90F7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9842923-DD28-41A0-8BC6-B40AA0C4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888D91F-D613-431C-926C-C491D95C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B030567-B831-44EA-AD5B-368B4D24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1C60A15E-1616-4CBB-A687-2DE94CF1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518E991-6A94-4196-BD6D-5F7326CE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352A7543-423A-41EF-9D7D-B342AA86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C56F908-6DC5-4F26-87C4-33A30492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96515FB-9601-4142-B552-786E6DBC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DFA1B0F6-5AF3-43AA-A48F-BA29B083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4C82A91-3281-4506-A73C-CAE3ECB4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CCD5C65-C821-47B3-AFF9-AC25633D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FE04754-031F-42F4-B6E0-0F6C4B99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00968A5-9A94-42EC-86F7-3EA6BB7B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271FFB7B-E023-4FBE-BBC0-EAB7C2A3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EE282AD-8F69-47B5-AD46-EDDC22D1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26E1669D-B7D8-4FB0-86D5-4434DD26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82A7963-3402-4CB8-B584-C21988B5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50041665-62D8-4F03-BB82-D0B0768F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5E47158-93D7-4DCD-B2ED-D1A881ED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6B0146BD-53FE-48EF-9EA3-4D8D42F8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8368687-F64D-48B3-A67F-DB4C8DF2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EF4B6974-2F1F-44B2-BB87-FC8E734B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51FC603-D63C-478D-8269-7C40B588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4F8CCBB-A573-49A0-87DE-21A90223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8D54F50-1008-4661-BEB9-924FBB69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D396F410-89A9-4B6B-B5F3-917E21BA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F7F233B-3718-416A-A9CF-FC479933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FE36A7F-126E-4B7D-BF04-A1B5DADC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C5E8633-F4ED-4382-BC99-F5B9170E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D11E421-4F0E-4D0E-97C1-F7FE42FB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1F687BA-6D35-4EF1-B694-46E926F3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31B3D5E-ECB9-4514-99AC-1254962B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6DAB502-360E-462F-84D1-CA0252B6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4756900-EDA2-49F7-B15E-ECAF0B23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F527F5A-600D-40D5-A60F-3C981E16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E9ABA08-9BA2-4A7F-8937-0CDD830D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C854882-0F72-4229-92B3-9D345A20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6670637-18A3-4FDE-A229-0B9CC64B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CF9430C-D20C-4CEA-BF99-0F06479C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A59D9C0-D375-4BFF-AD36-234BDCF5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D1FDFAB-3290-4699-AD67-CB90CC97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4A2618E3-4BA7-4FDB-8928-FC5BCE8F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A0778E6-39F4-47AB-B37F-D3C5DD24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3809214-D61B-47BC-90B2-EC935688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28231F8-8D62-4C3B-B083-A6153FDC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0CB1D58-FC53-4916-A4B6-7A1F057F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89E01ED-7924-497C-A79F-2E3DB9F1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3B5EBC3-FDFB-474C-86CD-CE30EB6E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3945AF2-6AAC-4294-8F5C-92D92F6B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BC91DEA-770D-4AEE-9476-14892509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D624D8C-F1AA-4795-B695-BBEFF08D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0FD369D-6758-494E-A89E-FE08FB45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3EEC411-A633-4614-A0A2-9A770813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9C1ED239-48AE-489A-8C78-F789DF0F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46E3966-4AC0-495A-AA91-ADA78FCE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F0CC3A3-7A06-45B8-89E8-46AC891C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650C512-59BC-4A73-B872-B898FB4A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1B64473-818C-4B87-B124-0BF7865D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2C66CAF3-B311-43BF-A056-7F9EE061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E20A130-E33D-44DC-9BF5-334171AF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E39EA3F-62DD-4E1B-9D99-4A3FC442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00E3C04-19CD-43AD-8CAC-EE08E7E8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780F99A-B232-4AA1-975C-26BE1308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FB6C66CF-150E-418A-8DAC-77F9E948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BD04EC4-C1B6-4408-89EC-F6E4B5ED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F20043F5-4010-42C5-8123-7D04480E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4140193-3BF9-48A5-B127-56CCE2AD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F59413E-E2B4-4115-B733-CD614166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30FE82E-7138-4E5F-B27C-A0033DCC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BEEDDC58-1F4E-42AB-B95E-D5BAD05D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BD1A8F0-B5F7-4908-9B0E-26E1927E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2DCDEF0B-EB14-4E14-ADAC-F7945ECD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2B0B194-E0DA-4D6C-A866-3CFD8B58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2F220728-2DCC-402A-B33A-7E556601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50392D4-6D55-4F66-B2A1-7D489DCE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B06066AA-2200-4A66-A24E-9BE72B2C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215E08F-7DAA-4E79-8488-57066982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2ACAC77-2309-4938-855B-65304245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D39B8D6-1EE4-4941-93B2-7C1C9683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B568FE9-DA9D-43C8-A92F-88AD35C5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618DFB8-CA71-4BD0-910E-204599B9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05BFFFB-F4FE-411B-9870-FBB44BE1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A4E40B4-F364-4EBB-921F-D0C4610C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54A464D-03D6-42BA-ABC7-E12982CA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8A1E7A0-0871-4D4A-A1EA-E707EA8F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05FD65A-4413-43E7-B7DC-1EEC7257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01C3F02-3DAD-4BD4-819E-A114873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71F161F-AB39-404C-8A83-93A9D5BA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294F3EF-7505-4209-8FF6-25FD2989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CE29FB9-1EE9-4104-A429-2A5A20FD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1FBCEB2-57C3-478E-9D5D-F3A054E2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866A545-D5EC-4543-A052-4F584943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FDD7B1F-30E2-4155-BFC1-5E7ABB17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9AE2121-F813-45AB-A355-A099A1C3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730CB00-229A-4F5C-B760-2CD8C434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C0155B0-A52F-4EFC-A80D-E1B419FE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D0AB367-8822-40A1-9B09-363FB60C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A15248B-5C63-465B-8421-8C541E5C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3ECFE01-25BA-4D1C-8F50-C1D53984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D2EF2E5-DFD1-44EE-AAA5-559F2333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E67A146-F07B-446F-B33B-15D92570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B9C6A2E-9B88-4CF7-9F5D-3DBD2E1D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74168A3-C75D-4884-A144-C9018BA4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FFA528B-649F-4FC7-AADA-229D7489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9F07A7D-C101-4960-B646-A4F99018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F121F8E-617C-4CEA-B9B7-4E6698A2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1A70FFC-CBB7-47E4-8301-A86BBD23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92A5F3D8-BD70-4798-9971-86799EB0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6EB5DEC-455B-4C1A-9038-4B2A052F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01387E8-928F-49D8-9BEA-44A5A174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06F8BA1-F84B-4BE9-9CBB-2CF29C55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42D5C60-71F5-4426-9337-20F39EDB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62BCE84-4327-438C-86E1-E37453EF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96C5234-611E-460A-A4EC-2A4DD88E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FFCAF01-E432-402C-8E3A-91400AC4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5653B67C-3D4E-431F-8919-20B26B6D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4D584B2-5194-4A97-82A1-0F8E95B1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48C4790D-7FC9-45E7-B7FB-37A02C02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F36F362-D55F-4E6E-958D-4537C672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205A956-E829-46F0-B6C7-228157DD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7340343-5198-4AAA-808D-7F63CA76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07EBD457-DF30-4E9F-8D89-CD1C37AD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1FAFA84-D287-4859-8D8B-6D5A46EC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6481C7F5-CEE2-4A32-824D-F80723CD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90F751C0-7E42-4927-A72C-950225D0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F8048C50-728E-4436-8E6E-F9A0E8C8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82C3859-9622-4BEB-8456-5C1B9E84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6D1C5EC8-2C9C-4C55-BE91-6BA6F737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D29663A-44FB-41D2-B9F7-785216C0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6E4EF496-3A9A-484D-8EF6-C9D09CC0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9895351-CBA8-44DD-A337-9F3B55EE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80296F28-F9A3-458A-AD8B-4E7C524B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E3D6792-4CF7-49C4-877B-3B6E82F5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2581EA8E-ED69-4EF4-BDA9-4822F065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3F18B30-BCBC-48E4-9A93-4902B1F1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12F9AAE-9928-4A24-91BE-EE185920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B5896DE-1263-4796-AD6A-D2469719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3FB5CD9-931D-4DDB-A3B9-947AC4AE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2B8AD7C-EA15-4B29-9DFA-D44325AE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618F4C1-0FC1-4520-AA09-EDEB6D00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E271AA4-1D22-49C0-84D5-F33D1B60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A95299A-D3C5-4E7C-89A9-9FC82204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4F3ADBA-FD5A-4A9D-A58D-2799B1FE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B46EF17-ABF4-4E2E-B495-D1196B49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C37B4D8-0092-450D-9458-29DDFE63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68F43C8-8DD1-4BFE-8EA3-FF91A254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898EAF5-1223-4A03-9575-7373F60D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D4E8DC2D-C510-4655-8D24-748BC869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AF90646-A8CD-4ACB-91E8-4B8B3014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D90C9FF-8A4C-443E-A7B8-863C1BC3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10C9494-314C-4EFB-B645-9646511D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F5FB8B22-4550-4492-9DD5-59B5F794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F7578E4-D07A-49F5-8DE7-6B0B7F46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115A75E-EABF-47BA-AB62-36E9C07F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0A8EC56-C1D5-4C05-B045-C255706A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9B3068B-D685-420F-8B5C-290E2FCB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390BCBAE-9D8D-4C4D-A13C-9C4FDBEE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87B7BF7-39BB-40B6-8ED5-671F928B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6E6474B2-1FF7-4549-BF76-0AFC3722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12FD294-7908-4D7B-8053-B7C0DB12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5D71715D-2F49-406F-9C7D-E26B6F15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59F52389-3B77-4389-9F12-9FF392BC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76BF8C2E-9A96-4102-8F9A-83405045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20009C7-C9C9-4523-8C89-1DD8167B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AFC35DEE-415F-4CE1-8295-179811AF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F31FCB4-5791-44F9-8014-9038B7C8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2F6F95A9-3470-490A-B5B2-5F71507B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DEA61B1-6531-4F1B-8D5D-765C69BF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399E94B7-51F9-4EBF-9F85-69996394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3D2A450-8B83-4387-8159-8FE1BC5A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B497AF43-1825-44CD-B784-3D92FF8F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25CB78E-F6DA-4B3C-88BB-B156528A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C6144238-6091-491F-9679-4B67FEC1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9B055D0-F649-4B19-AA1A-95D21F5E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245A6D0-871E-406D-B189-ED3CCA0A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956D00E-7945-406B-98AD-56459E15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404651B-F38B-426A-922E-199B37EA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1643B44-235C-457D-85D9-BEF65D4B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04D0E7D-E801-4607-A0AA-E7A100CD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C16E50C-2A3A-4745-A9E0-1710603D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6300520-4E3F-41DF-AB0B-D9A657AA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3EB557F-74AB-43A0-BB45-459B1E9E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AA49982-0783-46CF-BB85-083AC7C2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F6EE824-F399-4BF4-BBB1-7F0CC782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445F7BE-71E4-4353-AB41-C2CA2941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7ABBAFD-0141-4878-8950-0F5768B0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ABCFC79-4FCE-49DB-B902-370C7E98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EC913A5-3D53-4D6E-AF1B-224478DE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0A1067D8-643B-48D1-82B6-C3B0FC3A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454ED54-37EF-4809-93E1-B7E32AF4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2E1F652D-7520-4C02-81CC-8D57BAD2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3EA9E4B-B034-4209-8CF7-93C8242F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293BAD17-943E-45AE-96DF-025643CE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40C00A1-122F-479B-AF52-A31AA444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992C42DC-9DD6-4A03-A72A-72D7CF28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1A29036-97B6-4EA6-BB1E-17FAEA53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5B833651-5306-44BD-9A81-B4F5E0FB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8593EEC6-F006-4B31-A593-7598F2CB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9869D29-E78F-49E3-9FAD-2EAADE4D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AB51FB43-EED9-481A-8332-A95AAC7D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54479C7-0177-4597-B4E3-B5360521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D4E2E9F9-C495-4252-BB5F-B5738B1C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02089C1-7103-4153-8FB6-DB435FCC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0C03D78C-0D79-4FFF-9A2A-CEE32D7D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52888DC-D8B5-4AD5-91D4-22D1C782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D96D206A-A46E-426A-923D-ACAEBAC9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D49B0A2-64B1-4EE6-BDCE-5C084EF6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7CAE000-0EAB-437F-AFDF-385CDFCE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1868DD7-0155-40DC-82F9-AE449146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7A00C5FE-827B-41F7-A828-F199CEB8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7B4967A-F7DA-4F30-B503-9587C014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2CE997E-940E-44A9-B1DE-DC6B5FC6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B6C3E67E-4967-4006-A7A6-EB5039E3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13561269-4227-4D44-A008-67226DBA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6329-73A2-4939-813D-B6A8E7DF7634}">
  <dimension ref="A1:V56"/>
  <sheetViews>
    <sheetView showGridLines="0" tabSelected="1" workbookViewId="0">
      <selection activeCell="R17" sqref="R17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34682.79</v>
      </c>
      <c r="C8" s="27">
        <v>11993.108</v>
      </c>
      <c r="D8" s="26">
        <v>49234.94</v>
      </c>
      <c r="E8" s="27">
        <v>12070.802</v>
      </c>
      <c r="F8" s="28">
        <v>38519.735000000001</v>
      </c>
      <c r="G8" s="29">
        <v>13088.663</v>
      </c>
      <c r="H8" s="28">
        <v>36230.073000000004</v>
      </c>
      <c r="I8" s="29">
        <v>22033.671000000002</v>
      </c>
      <c r="J8" s="28">
        <f t="shared" ref="J8:K23" si="0">+((H8*100/F8)-100)</f>
        <v>-5.9441270818711445</v>
      </c>
      <c r="K8" s="30">
        <f t="shared" si="0"/>
        <v>68.341648035402841</v>
      </c>
      <c r="L8" s="28">
        <f t="shared" ref="L8:M23" si="1">+((H8*100/B8)-100)</f>
        <v>4.4612414399187656</v>
      </c>
      <c r="M8" s="31">
        <f t="shared" si="1"/>
        <v>83.719441199062004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4016.9129999999996</v>
      </c>
      <c r="C9" s="36">
        <v>440.19900000000001</v>
      </c>
      <c r="D9" s="35">
        <v>1792.692</v>
      </c>
      <c r="E9" s="36">
        <v>368.91999999999996</v>
      </c>
      <c r="F9" s="37">
        <v>927.75800000000004</v>
      </c>
      <c r="G9" s="38">
        <v>80.62</v>
      </c>
      <c r="H9" s="37">
        <v>709.09</v>
      </c>
      <c r="I9" s="39">
        <v>27.08</v>
      </c>
      <c r="J9" s="40">
        <f>+((H9*100/F9)-100)</f>
        <v>-23.56950842784434</v>
      </c>
      <c r="K9" s="41">
        <f>+((I9*100/G9)-100)</f>
        <v>-66.410320019846196</v>
      </c>
      <c r="L9" s="40">
        <f>+((H9*100/B9)-100)</f>
        <v>-82.347389649713591</v>
      </c>
      <c r="M9" s="42">
        <f>+((I9*100/C9)-100)</f>
        <v>-93.848236820165425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13163.109</v>
      </c>
      <c r="C10" s="48">
        <v>8029.5810000000001</v>
      </c>
      <c r="D10" s="47">
        <v>10354.739</v>
      </c>
      <c r="E10" s="48">
        <v>1001.54</v>
      </c>
      <c r="F10" s="49">
        <v>5721.9970000000003</v>
      </c>
      <c r="G10" s="38">
        <v>1040.8600000000001</v>
      </c>
      <c r="H10" s="49">
        <v>7046.6030000000001</v>
      </c>
      <c r="I10" s="50">
        <v>588.81299999999999</v>
      </c>
      <c r="J10" s="40">
        <f>+((H10*100/F10)-100)</f>
        <v>23.149365509978423</v>
      </c>
      <c r="K10" s="41">
        <f t="shared" si="0"/>
        <v>-43.430144303748833</v>
      </c>
      <c r="L10" s="40">
        <f t="shared" si="1"/>
        <v>-46.467031458905339</v>
      </c>
      <c r="M10" s="42">
        <f t="shared" si="1"/>
        <v>-92.666952360278827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8236.4560000000001</v>
      </c>
      <c r="C11" s="48">
        <v>536.47500000000002</v>
      </c>
      <c r="D11" s="47">
        <v>25738.222000000002</v>
      </c>
      <c r="E11" s="48">
        <v>9953.777</v>
      </c>
      <c r="F11" s="49">
        <v>23878.368000000002</v>
      </c>
      <c r="G11" s="38">
        <v>11460.147999999999</v>
      </c>
      <c r="H11" s="49">
        <v>19346.275000000001</v>
      </c>
      <c r="I11" s="50">
        <v>19506.561000000002</v>
      </c>
      <c r="J11" s="53">
        <f t="shared" si="0"/>
        <v>-18.97991102239483</v>
      </c>
      <c r="K11" s="54">
        <f t="shared" si="0"/>
        <v>70.212121169813884</v>
      </c>
      <c r="L11" s="55">
        <f t="shared" si="1"/>
        <v>134.88591452440227</v>
      </c>
      <c r="M11" s="56">
        <f t="shared" si="1"/>
        <v>3536.0615126520343</v>
      </c>
      <c r="O11" s="14"/>
      <c r="P11" s="51"/>
      <c r="Q11" s="51"/>
    </row>
    <row r="12" spans="1:22" x14ac:dyDescent="0.25">
      <c r="A12" s="52" t="s">
        <v>15</v>
      </c>
      <c r="B12" s="47">
        <v>2010.4449999999999</v>
      </c>
      <c r="C12" s="48">
        <v>157.25</v>
      </c>
      <c r="D12" s="47">
        <v>5329.6059999999998</v>
      </c>
      <c r="E12" s="48">
        <v>122.477</v>
      </c>
      <c r="F12" s="49">
        <v>4669.8890000000001</v>
      </c>
      <c r="G12" s="38">
        <v>144.755</v>
      </c>
      <c r="H12" s="49">
        <v>4596.8040000000001</v>
      </c>
      <c r="I12" s="50">
        <v>228.85500000000002</v>
      </c>
      <c r="J12" s="53">
        <f t="shared" si="0"/>
        <v>-1.5650264920643764</v>
      </c>
      <c r="K12" s="54">
        <f t="shared" si="0"/>
        <v>58.098165866464029</v>
      </c>
      <c r="L12" s="55">
        <f t="shared" si="1"/>
        <v>128.64609576486799</v>
      </c>
      <c r="M12" s="56">
        <f t="shared" si="1"/>
        <v>45.535771065182843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7255.87</v>
      </c>
      <c r="C13" s="48">
        <v>2829.6030000000001</v>
      </c>
      <c r="D13" s="47">
        <v>6019.6810000000005</v>
      </c>
      <c r="E13" s="48">
        <v>624.08800000000008</v>
      </c>
      <c r="F13" s="49">
        <v>3321.723</v>
      </c>
      <c r="G13" s="38">
        <v>362.28</v>
      </c>
      <c r="H13" s="49">
        <v>4531.3009999999995</v>
      </c>
      <c r="I13" s="50">
        <v>1682.3620000000001</v>
      </c>
      <c r="J13" s="36">
        <f t="shared" si="0"/>
        <v>36.414174210191504</v>
      </c>
      <c r="K13" s="58">
        <f t="shared" si="0"/>
        <v>364.38169371756658</v>
      </c>
      <c r="L13" s="36">
        <f t="shared" si="1"/>
        <v>-37.549859630891959</v>
      </c>
      <c r="M13" s="59">
        <f t="shared" si="1"/>
        <v>-40.544238891462861</v>
      </c>
      <c r="N13" s="32"/>
    </row>
    <row r="14" spans="1:22" s="33" customFormat="1" x14ac:dyDescent="0.25">
      <c r="A14" s="60" t="s">
        <v>17</v>
      </c>
      <c r="B14" s="61">
        <v>11.41</v>
      </c>
      <c r="C14" s="62">
        <v>60.15</v>
      </c>
      <c r="D14" s="61">
        <v>0</v>
      </c>
      <c r="E14" s="62">
        <v>15.3</v>
      </c>
      <c r="F14" s="61">
        <v>23.297999999999998</v>
      </c>
      <c r="G14" s="62">
        <v>0</v>
      </c>
      <c r="H14" s="63">
        <v>12.295</v>
      </c>
      <c r="I14" s="39">
        <v>0</v>
      </c>
      <c r="J14" s="64">
        <f t="shared" si="0"/>
        <v>-47.227229805133483</v>
      </c>
      <c r="K14" s="65" t="s">
        <v>18</v>
      </c>
      <c r="L14" s="64">
        <f t="shared" si="1"/>
        <v>7.7563540753724851</v>
      </c>
      <c r="M14" s="66" t="s">
        <v>18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0</v>
      </c>
      <c r="D15" s="68">
        <v>0</v>
      </c>
      <c r="E15" s="70">
        <v>15.3</v>
      </c>
      <c r="F15" s="68">
        <v>23.297999999999998</v>
      </c>
      <c r="G15" s="69">
        <v>0</v>
      </c>
      <c r="H15" s="71">
        <v>12.295</v>
      </c>
      <c r="I15" s="39">
        <v>0</v>
      </c>
      <c r="J15" s="40">
        <f t="shared" si="0"/>
        <v>-47.227229805133483</v>
      </c>
      <c r="K15" s="41" t="s">
        <v>18</v>
      </c>
      <c r="L15" s="72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11.41</v>
      </c>
      <c r="C16" s="74">
        <v>60.15</v>
      </c>
      <c r="D16" s="73">
        <v>0</v>
      </c>
      <c r="E16" s="75">
        <v>0</v>
      </c>
      <c r="F16" s="73">
        <v>0</v>
      </c>
      <c r="G16" s="74">
        <v>0</v>
      </c>
      <c r="H16" s="76">
        <v>0</v>
      </c>
      <c r="I16" s="77">
        <v>0</v>
      </c>
      <c r="J16" s="36" t="s">
        <v>18</v>
      </c>
      <c r="K16" s="58" t="s">
        <v>18</v>
      </c>
      <c r="L16" s="36" t="s">
        <v>18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3121.1749999999997</v>
      </c>
      <c r="C17" s="27">
        <v>4801.8999999999996</v>
      </c>
      <c r="D17" s="26">
        <v>1787.1480000000001</v>
      </c>
      <c r="E17" s="27">
        <v>2905.1</v>
      </c>
      <c r="F17" s="26">
        <v>1358.4670000000001</v>
      </c>
      <c r="G17" s="78">
        <v>1766.22</v>
      </c>
      <c r="H17" s="28">
        <v>3645.4780000000001</v>
      </c>
      <c r="I17" s="39">
        <v>8963.219000000001</v>
      </c>
      <c r="J17" s="64">
        <f t="shared" si="0"/>
        <v>168.35234127880909</v>
      </c>
      <c r="K17" s="65">
        <f t="shared" si="0"/>
        <v>407.48032521429951</v>
      </c>
      <c r="L17" s="64">
        <f t="shared" si="1"/>
        <v>16.798257066649583</v>
      </c>
      <c r="M17" s="66">
        <f t="shared" si="1"/>
        <v>86.659842978820933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155.86000000000001</v>
      </c>
      <c r="C18" s="36">
        <v>0</v>
      </c>
      <c r="D18" s="35">
        <v>78.150999999999996</v>
      </c>
      <c r="E18" s="36">
        <v>0</v>
      </c>
      <c r="F18" s="35">
        <v>24.56</v>
      </c>
      <c r="G18" s="79">
        <v>0</v>
      </c>
      <c r="H18" s="37">
        <v>168.27100000000002</v>
      </c>
      <c r="I18" s="39">
        <v>152.78</v>
      </c>
      <c r="J18" s="40">
        <f t="shared" si="0"/>
        <v>585.14250814332263</v>
      </c>
      <c r="K18" s="41" t="s">
        <v>18</v>
      </c>
      <c r="L18" s="40">
        <f t="shared" si="1"/>
        <v>7.9629154369305866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823.23500000000001</v>
      </c>
      <c r="C19" s="80">
        <v>1955.74</v>
      </c>
      <c r="D19" s="47">
        <v>754.74300000000005</v>
      </c>
      <c r="E19" s="48">
        <v>47.16</v>
      </c>
      <c r="F19" s="47">
        <v>667.06799999999998</v>
      </c>
      <c r="G19" s="80">
        <v>1123.6400000000001</v>
      </c>
      <c r="H19" s="49">
        <v>1664.0910000000001</v>
      </c>
      <c r="I19" s="50">
        <v>6007.4189999999999</v>
      </c>
      <c r="J19" s="53">
        <f t="shared" si="0"/>
        <v>149.46347298926048</v>
      </c>
      <c r="K19" s="54">
        <f t="shared" si="0"/>
        <v>434.63911929087601</v>
      </c>
      <c r="L19" s="55">
        <f t="shared" si="1"/>
        <v>102.14045807090321</v>
      </c>
      <c r="M19" s="56">
        <f t="shared" si="1"/>
        <v>207.16859091699308</v>
      </c>
      <c r="O19" s="14"/>
      <c r="P19" s="51"/>
      <c r="Q19" s="51"/>
    </row>
    <row r="20" spans="1:19" x14ac:dyDescent="0.25">
      <c r="A20" s="57" t="s">
        <v>20</v>
      </c>
      <c r="B20" s="73">
        <v>2142.08</v>
      </c>
      <c r="C20" s="75">
        <v>2846.16</v>
      </c>
      <c r="D20" s="47">
        <v>954.25400000000002</v>
      </c>
      <c r="E20" s="48">
        <v>2857.94</v>
      </c>
      <c r="F20" s="47">
        <v>666.83900000000006</v>
      </c>
      <c r="G20" s="80">
        <v>642.58000000000004</v>
      </c>
      <c r="H20" s="49">
        <v>1813.116</v>
      </c>
      <c r="I20" s="81">
        <v>2803.02</v>
      </c>
      <c r="J20" s="82">
        <f t="shared" si="0"/>
        <v>171.89711459587693</v>
      </c>
      <c r="K20" s="83">
        <f t="shared" si="0"/>
        <v>336.21338977247967</v>
      </c>
      <c r="L20" s="84">
        <f t="shared" si="1"/>
        <v>-15.35722288616671</v>
      </c>
      <c r="M20" s="85">
        <f t="shared" si="1"/>
        <v>-1.5157264524833352</v>
      </c>
      <c r="O20" s="14"/>
      <c r="P20" s="51"/>
      <c r="Q20" s="51"/>
    </row>
    <row r="21" spans="1:19" x14ac:dyDescent="0.25">
      <c r="A21" s="86" t="s">
        <v>21</v>
      </c>
      <c r="B21" s="35">
        <v>0</v>
      </c>
      <c r="C21" s="36">
        <v>93.68</v>
      </c>
      <c r="D21" s="68">
        <v>387.71100000000001</v>
      </c>
      <c r="E21" s="70">
        <v>24.36</v>
      </c>
      <c r="F21" s="68">
        <v>75.34</v>
      </c>
      <c r="G21" s="69">
        <v>40.14</v>
      </c>
      <c r="H21" s="71">
        <v>132.73099999999999</v>
      </c>
      <c r="I21" s="39">
        <v>10.34</v>
      </c>
      <c r="J21" s="87">
        <f t="shared" si="0"/>
        <v>76.176002123705842</v>
      </c>
      <c r="K21" s="41">
        <f t="shared" si="0"/>
        <v>-74.240159441953168</v>
      </c>
      <c r="L21" s="88" t="s">
        <v>18</v>
      </c>
      <c r="M21" s="42">
        <f t="shared" si="1"/>
        <v>-88.962425277540561</v>
      </c>
      <c r="O21" s="14"/>
      <c r="P21" s="51"/>
      <c r="Q21" s="51"/>
    </row>
    <row r="22" spans="1:19" x14ac:dyDescent="0.25">
      <c r="A22" s="52" t="s">
        <v>22</v>
      </c>
      <c r="B22" s="47">
        <v>420</v>
      </c>
      <c r="C22" s="80">
        <v>117.56</v>
      </c>
      <c r="D22" s="47">
        <v>180.988</v>
      </c>
      <c r="E22" s="48">
        <v>0</v>
      </c>
      <c r="F22" s="47">
        <v>13.38</v>
      </c>
      <c r="G22" s="80">
        <v>0</v>
      </c>
      <c r="H22" s="49">
        <v>51.68</v>
      </c>
      <c r="I22" s="50">
        <v>0</v>
      </c>
      <c r="J22" s="89">
        <f>+((H22*100/F22)-100)</f>
        <v>286.24813153961134</v>
      </c>
      <c r="K22" s="54" t="s">
        <v>18</v>
      </c>
      <c r="L22" s="90">
        <f t="shared" si="1"/>
        <v>-87.695238095238096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279.43200000000002</v>
      </c>
      <c r="C23" s="80">
        <v>2122.6469999999999</v>
      </c>
      <c r="D23" s="47">
        <v>629.55700000000002</v>
      </c>
      <c r="E23" s="48">
        <v>1041.711</v>
      </c>
      <c r="F23" s="47">
        <v>359.34300000000002</v>
      </c>
      <c r="G23" s="80">
        <v>1521.4</v>
      </c>
      <c r="H23" s="49">
        <v>302.22299999999996</v>
      </c>
      <c r="I23" s="50">
        <v>2146.4720000000002</v>
      </c>
      <c r="J23" s="89">
        <f t="shared" si="0"/>
        <v>-15.895676275870144</v>
      </c>
      <c r="K23" s="54">
        <f t="shared" si="0"/>
        <v>41.085316156171956</v>
      </c>
      <c r="L23" s="90">
        <f t="shared" si="1"/>
        <v>8.1561882676285933</v>
      </c>
      <c r="M23" s="56">
        <f t="shared" si="1"/>
        <v>1.1224193188975988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0">
        <v>322.10000000000002</v>
      </c>
      <c r="D24" s="47">
        <v>269.19</v>
      </c>
      <c r="E24" s="48">
        <v>476.78</v>
      </c>
      <c r="F24" s="47">
        <v>375.39100000000002</v>
      </c>
      <c r="G24" s="80">
        <v>178.52</v>
      </c>
      <c r="H24" s="49">
        <v>231.40799999999999</v>
      </c>
      <c r="I24" s="50">
        <v>508.42</v>
      </c>
      <c r="J24" s="89">
        <f t="shared" ref="J24:K36" si="2">+((H24*100/F24)-100)</f>
        <v>-38.35547469172144</v>
      </c>
      <c r="K24" s="54">
        <f t="shared" si="2"/>
        <v>184.79722159982072</v>
      </c>
      <c r="L24" s="90" t="s">
        <v>18</v>
      </c>
      <c r="M24" s="56">
        <f t="shared" ref="L24:M36" si="3">+((I24*100/C24)-100)</f>
        <v>57.845389630549505</v>
      </c>
      <c r="O24" s="14"/>
      <c r="P24" s="51"/>
      <c r="Q24" s="51"/>
    </row>
    <row r="25" spans="1:19" x14ac:dyDescent="0.25">
      <c r="A25" s="52" t="s">
        <v>25</v>
      </c>
      <c r="B25" s="47">
        <v>149.15</v>
      </c>
      <c r="C25" s="80">
        <v>286.76</v>
      </c>
      <c r="D25" s="47">
        <v>1134.4079999999999</v>
      </c>
      <c r="E25" s="48">
        <v>49.542000000000002</v>
      </c>
      <c r="F25" s="47">
        <v>172.07400000000001</v>
      </c>
      <c r="G25" s="80">
        <v>214.364</v>
      </c>
      <c r="H25" s="49">
        <v>201.72</v>
      </c>
      <c r="I25" s="50">
        <v>0</v>
      </c>
      <c r="J25" s="90">
        <f t="shared" si="2"/>
        <v>17.228634192266114</v>
      </c>
      <c r="K25" s="54" t="s">
        <v>18</v>
      </c>
      <c r="L25" s="90">
        <f t="shared" si="3"/>
        <v>35.246396245390542</v>
      </c>
      <c r="M25" s="56" t="s">
        <v>18</v>
      </c>
      <c r="O25" s="14"/>
      <c r="P25" s="51"/>
      <c r="Q25" s="51"/>
    </row>
    <row r="26" spans="1:19" x14ac:dyDescent="0.25">
      <c r="A26" s="52" t="s">
        <v>26</v>
      </c>
      <c r="B26" s="47">
        <v>53.6</v>
      </c>
      <c r="C26" s="80">
        <v>0</v>
      </c>
      <c r="D26" s="47">
        <v>102.01600000000001</v>
      </c>
      <c r="E26" s="48">
        <v>0</v>
      </c>
      <c r="F26" s="47">
        <v>136.99600000000001</v>
      </c>
      <c r="G26" s="80">
        <v>0</v>
      </c>
      <c r="H26" s="49">
        <v>583.00800000000004</v>
      </c>
      <c r="I26" s="50">
        <v>202.8</v>
      </c>
      <c r="J26" s="90">
        <f t="shared" si="2"/>
        <v>325.56570994773568</v>
      </c>
      <c r="K26" s="54" t="s">
        <v>18</v>
      </c>
      <c r="L26" s="90">
        <f t="shared" si="3"/>
        <v>987.70149253731347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383.68399999999997</v>
      </c>
      <c r="C27" s="48">
        <v>852.06</v>
      </c>
      <c r="D27" s="47">
        <v>6332.9359999999997</v>
      </c>
      <c r="E27" s="48">
        <v>5820.18</v>
      </c>
      <c r="F27" s="47">
        <v>2282.4549999999999</v>
      </c>
      <c r="G27" s="80">
        <v>2125.4699999999998</v>
      </c>
      <c r="H27" s="49">
        <v>5845.8799999999992</v>
      </c>
      <c r="I27" s="50">
        <v>993.68799999999987</v>
      </c>
      <c r="J27" s="90">
        <f t="shared" si="2"/>
        <v>156.12246462690388</v>
      </c>
      <c r="K27" s="54">
        <f t="shared" si="2"/>
        <v>-53.248552084950624</v>
      </c>
      <c r="L27" s="90">
        <f t="shared" si="3"/>
        <v>1423.6183943036456</v>
      </c>
      <c r="M27" s="56">
        <f t="shared" si="3"/>
        <v>16.621834143135459</v>
      </c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5</v>
      </c>
      <c r="D28" s="47">
        <v>0</v>
      </c>
      <c r="E28" s="48">
        <v>0</v>
      </c>
      <c r="F28" s="47">
        <v>0</v>
      </c>
      <c r="G28" s="80">
        <v>0</v>
      </c>
      <c r="H28" s="49">
        <v>0.7</v>
      </c>
      <c r="I28" s="50">
        <v>0</v>
      </c>
      <c r="J28" s="90" t="s">
        <v>18</v>
      </c>
      <c r="K28" s="54" t="s">
        <v>18</v>
      </c>
      <c r="L28" s="90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2" t="s">
        <v>29</v>
      </c>
      <c r="B29" s="93">
        <v>39101.24</v>
      </c>
      <c r="C29" s="94">
        <v>20654.965</v>
      </c>
      <c r="D29" s="95">
        <v>60058.894</v>
      </c>
      <c r="E29" s="96">
        <v>22403.775000000001</v>
      </c>
      <c r="F29" s="97">
        <v>43316.478999999999</v>
      </c>
      <c r="G29" s="97">
        <v>15412.678999999998</v>
      </c>
      <c r="H29" s="97">
        <v>47237.195999999996</v>
      </c>
      <c r="I29" s="97">
        <v>34858.61</v>
      </c>
      <c r="J29" s="97">
        <f>+((H29*100/F29)-100)</f>
        <v>9.0513289411173048</v>
      </c>
      <c r="K29" s="97">
        <f>+((I29*100/G29)-100)</f>
        <v>126.16840329964703</v>
      </c>
      <c r="L29" s="97">
        <f>+((H29*100/B29)-100)</f>
        <v>20.807411734257016</v>
      </c>
      <c r="M29" s="95">
        <f>+((I29*100/C29)-100)</f>
        <v>68.766250632717117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2023-03-01T13:04:06Z</dcterms:created>
  <dcterms:modified xsi:type="dcterms:W3CDTF">2023-03-01T13:04:36Z</dcterms:modified>
</cp:coreProperties>
</file>