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9008D210-0F2C-4E53-8196-2728182E6826}" xr6:coauthVersionLast="47" xr6:coauthVersionMax="47" xr10:uidLastSave="{00000000-0000-0000-0000-000000000000}"/>
  <bookViews>
    <workbookView xWindow="-120" yWindow="-120" windowWidth="29040" windowHeight="17640" xr2:uid="{71639E12-DF46-4011-8F92-311F7CB762A5}"/>
  </bookViews>
  <sheets>
    <sheet name="7_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K26" i="1"/>
  <c r="J26" i="1"/>
  <c r="M25" i="1"/>
  <c r="L25" i="1"/>
  <c r="J25" i="1"/>
  <c r="M24" i="1"/>
  <c r="L24" i="1"/>
  <c r="K24" i="1"/>
  <c r="J24" i="1"/>
  <c r="M23" i="1"/>
  <c r="L23" i="1"/>
  <c r="K23" i="1"/>
  <c r="J23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<sst xmlns="http://schemas.openxmlformats.org/spreadsheetml/2006/main" count="71" uniqueCount="35">
  <si>
    <t xml:space="preserve">Grūdų  ir aliejinių augalų sėklų  supirkimo kiekių suvestinė ataskaita (2023 m. 7 – 9 sav.) pagal GS-1*, t </t>
  </si>
  <si>
    <t xml:space="preserve">                      Data
Grūdai</t>
  </si>
  <si>
    <t>Pokytis, %</t>
  </si>
  <si>
    <t>9  sav.  (02 28–03 06)</t>
  </si>
  <si>
    <t>7  sav.  (02 13–19)</t>
  </si>
  <si>
    <t>8  sav.  (02 20–26)</t>
  </si>
  <si>
    <t>9  sav.  (02 27–03 05)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</si>
  <si>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</si>
  <si>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</si>
  <si>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</si>
  <si>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</si>
  <si>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</si>
  <si>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</si>
  <si>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</si>
  <si>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</si>
  <si>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</si>
  <si>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</si>
  <si>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</si>
  <si>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</si>
  <si>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</si>
  <si>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</si>
  <si>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</si>
  <si>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</si>
  <si>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</si>
  <si>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</si>
  <si>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</si>
  <si>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</si>
  <si>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</si>
  <si>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</si>
  <si>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</si>
  <si>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</si>
  <si>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9 savaitę su  8 savaite</t>
  </si>
  <si>
    <t>*** lyginant 2023 m. 9 savaitę su 2022 m. 9 savaite</t>
  </si>
  <si>
    <t>Pastaba: grūdų bei aliejinių augalų sėklų 7 ir 8 savaičių supirkimo kiekiai patikslinti  2023-03-09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</si>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</sst>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76CFEE9-02A3-44FB-8166-859F00EF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A2A0921-066A-43B6-8FF1-D17FAB01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062B0E4-DA27-456C-A69A-322D1A71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971E30C-784C-4A04-A875-600C087A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1D09C1D-C68B-43D3-BA03-8CC2AF71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9757383-7498-4739-AD6C-3A6F076A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F135758-EC37-43A3-87E1-3984E80F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4A57FCB-DC2D-4CFE-8EF1-68888969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6363C7D-A575-4A3B-AF0D-9F4232F4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E83DA6F-C651-4516-9F62-ED4FFDC9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8482C35-9996-4688-BE5A-D555E25C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89E51EB-C825-41BE-9D42-A04C1D6D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42BCD8C-0BF8-40F3-AC48-F5F64419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AE8A7A0-48BA-4A7C-AAE1-A7FBB117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1F5A588-4BB8-4D23-BE9F-D8EE5EE9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EC175A0-CC63-4271-9248-CA1E53D6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17BE576-AB94-4574-904D-F1FA264B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32FEA16-7A79-4B92-B70B-1E57703A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9EEF796-7EDF-4A5E-B4BF-03F6E180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F01AFAD-9128-41B9-81AF-EC704DF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46E9564-78E4-4D07-BE7A-451B8FC9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0C71D761-A783-4A30-AB03-6592F925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CAC484E8-3496-488F-B1AD-56DF398C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B642274-EBD8-4415-BDB5-203FDC1A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4A8BDCB-91C9-4685-9C7E-FF4F14FC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D046177-BC6E-4245-AB8A-C3230C8A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9E8CCF55-A82C-4062-B101-1465F2D7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5083F7B-4AB1-413B-8359-4F661CD8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EC016CCA-784D-4882-B6AA-BE6F8437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BE5C02E-D3FB-4BB4-A5D1-F4C62195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658B81D-E394-4C63-A59B-45971A20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D35A7229-A6AB-4421-822A-70B29398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A424714A-8CA0-4A09-A45D-60528679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8A94291-6CDA-4906-9628-B4B5138F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0770589-71FF-4C76-BAE6-1CC8D31A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566E3E5-225D-409E-80A1-90DFDA65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BD9865C-DF7A-4ADC-A83D-5489D301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7846DBC-3D2D-44B6-9664-4143D86A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964C545-01EB-43EA-9223-239DD517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0237865-CBA6-49F2-9689-F644B126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B56D745-6EC7-47D2-B5E5-526078DC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2AD7BB8-0659-41C1-9344-2FE95490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08FD87E-5E71-4AB5-AA52-C3BE1A8F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6C4A2E8-FB11-4A6A-AEA8-3C5F3B6F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5004C38-EB63-4C58-934B-02AC738F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15F2419-2411-42DD-B72D-4EF3C6CB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70612F8-2B08-4055-8524-C447D7F5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9509CBC-C21F-41B7-9F68-741D587B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28335A9-DD8F-43F0-B1BA-7E835BEB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4FA0606-FE68-475B-A36B-DB79EA88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3FC435A-3664-4E6E-AB37-467A5463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F7921D3-6F10-4EA4-A248-197E09E9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14D9EB2-80C3-4076-BA16-E131BC92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799F6C6-60BE-4B79-A1A6-4BB8BF60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B67EF54-0FDB-4B85-87A3-2280B33C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CF64979-69D2-46AB-935F-C129A1CC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FD5AB7F-F6FB-43F4-85C7-087B82BD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F92604B-A469-4AD8-8836-A3964D4A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0933734-33F6-4673-95A1-7BB85952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808B99C-4E4C-44F2-9C99-439B1238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ADDAA12-EE95-4CE9-BCE5-DFBE50C0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DDD525A-1AB6-47B5-B64E-5F32BB4B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8BE633C-E16D-4340-944A-1EB5888E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5089378-1B02-45D8-B97C-EE34A057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E1E6837-C6DC-4E5A-AEC0-77112D9F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EF11E9AC-55A4-4F52-A9A8-EF4A85FC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E13A7AC-E1E2-4424-8A3F-31DDFF91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9E49427-4ACD-46B3-B709-9BA38DA6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15DB15E-9BB5-4496-816F-A9183274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6C9363F-4548-4FA4-8CEE-BBE66AF6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A7CCF197-B20B-420F-B22F-2C673822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1A819DB-A4C5-4F8B-9494-79BA0EFF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32890E7-BABB-445B-A53F-DFCA8A46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02F808B-5EBB-4828-8BBD-DAD3804D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612FD6A-1F3F-4B16-AE8B-56FF27C3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F73A215-FB21-4A6E-B904-D3385C52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F7C3A2B-B523-48BC-8BA5-29FAE85F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37D3637-C6B0-4F49-87E3-C0261638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C5BDC5D-57EA-44FD-B5E9-C0769118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F71884A-66CB-4614-807C-1F6C10AB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E1C3FA4-8E59-43DE-AE04-DD9996E6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C9466A7-29D9-448A-9227-AE925F66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364263F-E638-4FEA-BF7C-D20245BF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D1B6E25-3F46-4680-BA37-E3C8D029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E9D72EC-F468-437B-A7B9-64C76825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F3CC777-17DB-41EB-912B-50A66C85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22180FA-DA7D-4C7B-8D9A-9342D719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8C57806-F4EE-430D-9975-C6AFB68A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5497966-F6DF-46DF-9FCE-4DE4486A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336503A6-9E41-49A7-8EB4-773DF90F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B0EB1E1-CA55-4BE5-BF43-B560EF25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1BACE08-5D81-41D9-90A7-D7BF1C61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6499D61-361C-4A1B-B3E5-B9150F37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E18AC10-44B1-4961-80B6-0B8B2C6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7F64773-5E79-4D02-844B-7E2B1723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822A835-81F1-4B5E-9F12-EC92BC1B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06CD600-D770-4B78-BD08-AB5A5B88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5411465-7B8D-4436-8259-E4EC06C3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E87583B-114E-475D-9284-2FDDFFD2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18B3D0A-35F2-401A-BE6A-7E94415E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8083E72-B2B8-4495-947A-F06821CB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C472CC9-3EC8-415A-B20A-C89D57B6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8081F5C-483B-4A68-B631-67560549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6718242-C818-4AAB-8AFA-52F8AB4F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96D72E4-19B4-4E77-84DB-1A6A18DF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3B39ED8-1E2C-48BB-AC2F-23B69765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3DEBCFF-3987-4909-903B-946C6DA5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E31FCF8-1116-42FF-9382-89D0670B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99A3766-6196-4AB6-83D5-B2EC651D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5AD28AD-4C68-48FF-B3F8-F4933B18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B5402D9-AA91-4B0B-9AB7-93976B91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77BB3AB6-4AA0-428F-A64B-122F0853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6A93E82-DB38-4B74-849E-4511DA8D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BBAB830-1B23-4C1D-8BA8-449A0F8D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97E4226-93F2-4C61-A2D2-DF140A98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AAD360E-A525-426D-94B1-F8510533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386918C-47E7-4BE7-B251-95D6AD3C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683F12A-E368-45B6-A60C-AC1A2B50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1AE4B33-94BD-4A34-8B63-3F14CD2D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F75B9E3F-DED5-41FC-987C-B847389A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54B6132-2429-4ECF-A487-011F130E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8EC4D124-6CD3-4A46-B5BD-51B006D7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5C06AEFD-BEE1-47DB-8F55-16789561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5E4D77A-2BFB-4785-B55C-41931132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11C0F70-272E-4012-922D-173A8521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889C0441-8F25-4506-8342-4FCE583A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69A55D3-7FEE-4FAB-B4D2-3F7B485E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2DB47EE-4A35-4394-A6CA-EE7DDC78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394CFB55-F6D8-4B26-882F-F7EA7209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6A17D1AA-F908-4768-B1C0-2B9790DB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660ECF0-8243-4905-BA72-E7E936BE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859EFA36-2039-4A31-ACF0-DD5654BE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71251EE-4DEA-4D62-8152-E6A9D906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A1CDC211-7924-4B14-86F7-EF34BDAF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5D25037-B031-41CD-B4FE-4D200465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5A125A81-3AE8-4E6C-AA4F-588943F2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DE0CEDD-DB58-42FB-8518-CD4F29A3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4C5BCDB4-F515-4A94-9C20-A3E500E9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2897681-329C-4EAC-B601-F77A5BC9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28085043-E17E-40A4-9E5A-4A9A7900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BB7FB11-E6CB-4210-A9BB-946993C9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3247366A-C5B3-4069-8515-28BA082B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BACC517-CA72-49AB-B491-79C4C711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074B79A-6FC9-4A62-9497-26E3EC56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23F1BB1-363F-4F9E-BE19-AEAA1F3A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E5E3426-1D4A-4E1B-8B74-93C976BF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6E85CD6-ADF7-47D8-89D6-55854979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B3E1943-C2D0-40C7-8875-12C807F4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AE2551AA-E8E6-4D24-93FA-456770FD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A4758241-8EE5-4CA3-A32D-5FFCC7D2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45FC1E9-D4C3-4A88-9B22-A20C4A1E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EB7AC4B-FCB5-45E3-B293-A5618B2F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C3925DA6-400E-429A-BDC3-9AE815E5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C8BDB97C-8B8A-4BD2-A38E-D504E02D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EA3C000-C91A-447C-B47B-8E991C80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473A31B-6A09-4102-B8DA-450B2A5B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B43A6BD-A472-47AB-BDAB-21B1B53E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564ABDE5-5355-4713-9084-05A26675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2F941BF-E4C5-41DE-AFDC-2CB5BD38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FB74047-6747-4BB7-B67B-99E0DFCE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0EC4AFB1-39B0-480F-83E8-3131586B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30F5ADA-A81D-4629-8B43-D43BD363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47374EC-D9B5-4588-A678-1548101D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F58A486-EB42-4CF3-8236-D2D2B926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5DDE097-5655-471A-BF84-8A4D01BA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A1341B9-7C71-4F14-9106-24269F9B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87A5FEF-C9F5-4C87-9D98-E605B29F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65A454D-C675-46F8-A0C6-9003807A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473E2C2-22D7-4460-97DD-BBDEA5EE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EA25F18C-C708-401F-AA36-248279E0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199E7A6-5212-43E4-BE3B-E3503314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3575470-3DDB-44E9-ADC9-B92BF8D6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F00D50E-7C6E-4594-AEA8-EF362F89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A113B34-8FE3-456C-8A99-34BCEF8C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46EB95B-9B09-4097-97FE-52D63250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0CFC72E-CAB8-4330-BD74-C653D190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7FB7115-93C1-4297-BC58-8C318E70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CFB5BBB-D9EA-4ECD-BB14-7D27F5FA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18E531F-7EEF-44B5-9A7A-CB38498E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19045966-F88C-496B-9AAF-18350615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FDFD0C2-5BFD-4FC7-B680-554F5E26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22F4F3AB-2D4C-4701-B02F-CAC8F3EF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FD0662A-7D33-4F64-892F-B18B8D42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15A8A77A-D97E-483C-8D87-0CF457E1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CBE2160-5D1F-4E57-9B13-99FC76F5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A58CE00B-E590-4405-98E5-91EB5907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17B4A23-AF50-4900-AA51-B72EE4A3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007DC8B1-B9DC-4135-9026-E01E6593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685039B-2C09-49AE-BF09-F5AA204C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69F7236-7FD5-4CAD-A421-AC35878C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9E146AD-9F90-4E89-9724-465833BF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E60CA24B-9664-4B7A-AFE9-6F9359CF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D8757F4-6AA2-4C82-BC62-DD69B4A6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0E52E964-FC64-4607-9C19-9D962F8E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5FB4D0F-A8BF-45FB-A753-52FB611B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B3A15B87-455D-4E76-9925-95E3A5DA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E74A526-FE10-4386-9CFA-F781F4FB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EB210B0-8148-4DF5-901D-43DDA02D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6577636-44BF-4AE4-9186-0D7A69DB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2D729C1-5475-417B-8105-F2BFAC64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FFBF6D97-1E19-4171-AB25-38C4CD59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F76312EF-456B-4010-BB08-99008D8F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9597582-757A-40A4-BA6C-85C0791B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07D319F-21F7-493A-936A-1D5B2D8A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EC0A6A4-BEAD-4ABD-A6E0-71CFCF01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58114EF6-E391-4A24-BB2C-C147686E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FCC67C4-1156-429F-8C67-5E8D0837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3277DCA-006E-414A-879F-084FA248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081D451-E8E8-43AC-9BA5-C1063704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5F986FAB-7197-484A-8772-886F2015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9537ED4-F0B4-4C54-A487-C7192070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28F5AE2-AE9A-4ECA-8C50-6835FA11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84B628C-2AB8-4BBB-8EF4-F444CD5B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F6C5362F-7359-47FF-A22C-334DEEA0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7E2D8FD-548D-4728-9BEC-8DEE6B2D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9A0D919-72BD-48EE-8864-616D9676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06A0EC3-24C3-4D76-9B0D-6B8DD3DA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6B0BF36-C5B1-476A-8DC0-4B6829C1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8EDB301-85A8-43C7-A068-FFF549C3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9D91F3F-BE19-4D4D-B440-A1288468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F0CED17-F584-476F-953A-467E8A94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0DD66B2-F4FE-4E60-84B7-84901C16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38CF56C-0588-4AF8-8DEB-46CE2355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17231FA-E7A5-4C12-9703-14A9FCF5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0A21C49-54A5-4750-81CB-C9636677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8809671-E2D3-41B8-BBFD-BC6633AA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AE24D99-0249-462B-BCEB-BF509430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3959438-1976-4D74-A03F-147228C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9747F7E-BFDE-4B32-89A8-B8FD4743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8E25B57-5F35-4981-B1B8-DCD23D55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7E96F9F-1AEA-4C5A-BAC7-7E17F809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01B5BEC8-3153-46DD-AF75-15DE6C38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113A042-1418-490C-B665-E969642B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889502F-BF45-4D96-985D-C5CE7280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ED49DF2B-EEAD-4D1A-A0E4-4BAE8C4A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C45E125-BB6A-4FEB-B743-9639F20B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0D82CE8-D474-40D1-8DD7-807CF7CB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9D08136-CA66-4E6B-A96F-1553839B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85DBCE2-F268-4963-B057-9EB7B38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81F0E9C-CA7A-4AF4-A0BB-3E6440A3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8DFBA3A-1079-4ECC-AF8D-45867C48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55CA290-C3F0-457E-8EA8-B47FDAA0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8AF11E4-3075-4F22-9C46-09B2B17F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5A4BBF97-E80F-49B5-91E9-BDA9769E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7CB0883-A9BB-4985-8EA6-86E9C6CF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A6C43A3-8AF6-42C1-93E4-7B0226BC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17FCFBA-D561-4E64-A53A-30510D67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D27F30E-7704-4C6C-B567-13792B1B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5C71DA5-7215-451A-BC4E-3C1CD32A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7407F58-9692-44A9-BF05-9ADB0A0F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4E4D6CD-D47D-49C7-9BA4-AD217308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F9A4855-2BEC-4882-B9DF-23F0BC9E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98E64E2-77B8-4678-A5B7-ED00B9E2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871757A-3EAA-47A0-89DB-D95C1989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A5889B8-DEE4-4BCC-94A3-26AB3117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565D423B-7D25-429D-888F-EE70260B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2E26FD0-4FDA-4EDF-A040-741B5E2A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63EF019-6F93-4160-A3E2-6DDD0DA2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C39CF0A-8B31-446A-B42C-CF58287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DBD1ABD2-4278-4545-8393-3A51303D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1EAD17D-0C72-4BC5-87B5-4F988FC1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7F9D323-3200-4661-8B4A-28CAD09F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A3356E7-D088-46DA-9837-899BC48A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35827EB-E103-453E-B01B-E253ADCC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CD660D3-8B8A-452E-8618-E9988B84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AC3628D-4B34-4E66-9B9E-0C77D42F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820A4EE-9F1B-4B5B-8165-81ACCA13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BF51FAF7-CD6C-4622-8986-5CFDC4BA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792D462-8294-4307-857B-FC382F72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88ECB26-553C-44BF-8C2C-DB8AB293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A66F737-94F5-4ECC-9AD1-0BD47686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E770F993-82B6-4E01-A6BC-C8D3E187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B0C4A0E-75FC-4851-9F75-7AB216C1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4852578-7151-4534-A26A-AA8FA8C7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0155F29-7DF9-498C-8633-77DFB9D4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6339155-12D6-4E23-AD90-8AE77E8D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ECDAB02-0E92-4161-9638-615664AA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DE37769-7126-45B5-8C90-4B105355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AF39E68-B572-4F9C-AD79-42FC9AA7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5D038E8B-2533-4DDC-9084-A922DD24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0B0D51E-E42F-4A02-B12C-A9988CA6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D2160EA8-245C-4FF4-A9D6-7325BF53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3A0EB85-941C-4D5E-BEA3-17723B94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9CFE68A-F610-4455-AFC1-EA8D320D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8677A20-317B-44C7-B986-BC3F1A1C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2A00BEF-FE9E-493F-BD4D-729BFD93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97A99C6-0343-4922-8AD0-BC48EEE8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9C329E6-7449-4921-9761-B26A283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EBF0C49-FFEF-41DC-B4CF-E25F2DDE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055645A-16DC-4C3B-9904-6E06AFAD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8349832-DE1C-402C-B54B-3648F43E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F5B9228-60C1-47AF-954C-AD5161F2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355E634-2097-40C4-BEFC-898E961C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B15A909-B51C-4893-8381-A7DD0089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4EA7461-2CF0-4C66-8680-27A99B35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2F454F2-64E4-4DD0-83FC-809276BC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871D5C1-3271-4230-80E5-58A2C934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E3459189-ED2F-431D-B199-B8C08AFE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199457E-BC9F-4547-9DC9-3B01347F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1FEFED4-364A-41CD-BD90-AC8A8869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D132031-DC2C-4903-8792-8CA77011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588870C-ECEE-465C-A8D2-E9F0F107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A6DD72A-FB98-4696-8653-F6B05275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E945CF13-64A0-477E-AB84-F87B004E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AF5F1D0-FE5C-496B-A575-AD6A8A3E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39ADB3B4-7B69-4888-952E-91B02988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1950076-548C-44AC-B800-F90A4590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7176D7F0-3724-43AE-AF7A-FEE5FF2A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3696599-BB10-49E3-B6D1-A361B381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6D614BC-4745-476E-9EEB-B8816A83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E943893-C3C9-4A7F-ABAC-89578E94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52D4B4F-ED3C-4C31-AED3-1796CD6A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30ACA0A-C421-4302-88B8-88787864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195A9E2-9B3F-4D27-830E-A19EA8BE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2E30C138-E422-4E9B-8E04-9F2DD7B0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223B588-0FF3-4157-B0C2-A934BF76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0F31E11-2982-4713-9C0A-D718A99C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95724C3-967A-4BB2-9542-2910F285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46EF13B-475F-446A-837B-0F13C5C9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E4529540-9E76-4D3F-8A42-43DFA390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E9AE398-4854-42DF-8583-E2351353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BE81DBC4-1B7A-489D-80BA-D7A93BEF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668A2E7-8484-4642-B75C-E73C3180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FBD0ED30-1E4B-46C0-B8DD-FC465BE4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D4FA4E5-E025-4244-8BC1-169EF22D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BFDAB87-8E50-46CA-BF51-AA09B0FE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938E581-CA17-4691-B479-C7C97BA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2AD8C811-B6E3-4306-BC28-834F9FD0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5D3797B-ACE4-4D54-9B80-B048EFA0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E8AB4A55-92D6-4AEF-A4B6-E7825B7A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04FF987-155E-47F9-A8B9-EA9C0FC4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F8C5814-05F3-4428-958F-DE4C6D91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3AAF1E5-757A-4492-B447-B4776492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A7F0078-86B9-4801-B9ED-D3D8901D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5448B64-41E6-40AA-9CFD-EF0CD624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A3CCB563-0EBA-47E0-9405-38D4A8C8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D1DEF82-F009-4400-891E-C614FAA5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03C7D74-750A-4711-AFF5-B1998CFB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D526629-0017-41A4-966C-DF95F12D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6A3535E6-1DBC-477B-A8B2-79AFD155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3A2C86E-961F-4268-B7B2-B0AA8C9F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02579597-E1A7-4775-A320-CE6D92BA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1E7AD5E-7830-475B-B9B6-CAC5F85F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14D392ED-7B4A-4099-A4C0-EEC4F48B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4E7DF354-3FC5-47F9-9B94-BABF34A0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58190C5A-3EDE-445B-91B5-C0CD8559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CD78713-5B32-4D80-854D-DD525F77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27FEB43F-3286-4E4C-8E75-D8821CCD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2768993-0E72-4F92-8645-839F976D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F23C886-34DA-4502-AB3C-723AD05F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E030621-06C2-45D8-8A01-19B5BC6B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D8413346-CDF8-4EED-B19D-BC7F8564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BDA8EA6-7994-4E44-A556-1F9ED982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FC6C49D9-911F-41E5-9467-9CC82A57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9DF9445-DA09-475E-88FF-35B81B85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A7DBD5A4-7749-4536-906A-ABA9897C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6B402B4-CA06-4BEB-9D79-EEBA4577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49F2CD6-ED42-4BE1-B41A-C9FDBD35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0901DAF-6866-4308-9167-3EE46E4C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9B759A3-DDB3-47D0-8D8E-0174CF6B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2C9DC11-C7FF-45E3-AF8E-FC7CB3A6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FD9B103C-3F3C-4CE5-B9FA-17E93984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53FD8FE-7E96-47B4-A041-70296143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E3B9B72-2D6B-44ED-A98B-2BAB3AB9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070595E-9520-45E5-99D6-8CE5C8C0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CBD5354-E7F5-482E-B59B-A0E21801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1C76142-6DC5-4D66-BC74-1FA0BD57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2459634-7F22-4F39-8BD6-B75F2F35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F91CCC6-6D88-4F2D-AB4F-07CD9312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720AB1F-14B6-43EB-9113-10E3276B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1AF6862-90D1-4D4D-87FD-2A6E3041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AF2B4B52-C7F1-42FB-832E-CB9D76FE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1C60EE9-F787-42E6-A98F-E5718A25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074EF892-8BA9-40ED-B747-89DC7FBA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0810147-D437-4FB5-8DF6-3BB1F2BC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F861E335-6E4F-47C7-9703-246C18A3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73D5345-BEFD-49D3-A4EA-291B63A8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B49D82F-D715-4BF6-8080-0C99E304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FBD17ED-D6A5-4026-BB5B-DA8DC24E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4C130306-6C13-49EB-9357-5438FE94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A3D426E-CECF-4FB9-9991-3705BC3A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2BDB20C1-F07F-4752-80BA-2A87102E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AC6FD57-1792-451D-A87B-0CBE6F7A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7F844F7-EF52-4866-80DF-2F7CDE1D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7DB119A-AD4A-41B1-930E-3FB668A3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EFB8F4F-16C8-453D-B9C8-51007C5D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01A84A4-38B1-4451-9A3F-1981DFCF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32E622C-9FB5-45A1-A9D9-6FDF1CBF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5A656A6-3644-4D27-94B9-8FDA34F7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F50C18F7-FF6F-4313-9BAC-F33EADF4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9EE9736-7BD4-4934-9E82-64ACF0AA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7735B384-8806-44B9-82A6-C5C16FD1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A1C7877C-B19F-4D86-B4D2-A75E7796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6407701A-8DC8-4DB4-8640-FBD9D18B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C19FD55-C17A-44D4-8A1A-3670A9E3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E2B8F44D-F4B0-46D0-9D0D-9BCE708E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8B4A8A46-56AA-4A69-B36F-5BBBB723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7C0EEDB5-9A9D-4187-A16D-FC190A5F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39130D2A-7009-4E09-8C30-1655203E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F2D8A31C-AA03-4E44-8836-A4194B1C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96D88D74-53E8-4302-BA19-A1AA47A4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D34A4F7-7BD8-4C74-AD50-FD219E31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DBDBB49-A1C5-4027-ABF5-6DF364BD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FEA1D423-1D10-4EF5-8DFA-B8E97176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FBFF5D4-5544-4668-9D2F-A8853D24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17AF32D2-CECD-4288-BECA-1212A7A4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87F211F-BFBF-40CE-973B-A3F7EDAE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FF6B5B71-0D9F-4C33-AE12-6446F0EC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8D4DE1C-1135-4412-9D95-9FB34CE7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CECC295-33E1-4A72-B24B-4C16DF4E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7734E10-FFB1-447A-8382-C84A821B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7FD8A7E-E942-4888-99AC-8B0CD84D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1E41865-CFD2-47B5-9FB0-85D1309E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074038F-D428-405F-B77B-324980FC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BF40CB1-10E6-47D4-9B01-BD6FEC15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C699647-C096-4FD7-95B8-9FD9AFF2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C9A65BF-CA39-4E62-85A4-136721FF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1540B6B-612C-4670-B690-CFA0F7ED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B6E0C01-3E6E-420E-BB5C-1C196233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5755379-5274-44A0-9083-A98594CE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BE62F5B-217F-41B1-BDB0-E53622A4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DC20E35-1B74-4894-BB01-9F9D3ECF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ADA978F-E56D-41FE-A6B8-904A1267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86F1BDD-3C9F-4410-A4B6-0E1B3292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8BEBA02-8A50-46B9-B4FA-36BD0BEE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2FE48A17-37AC-45DC-B270-5D4F0BDA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7FEED66-1A4F-4C69-B907-56B1EC73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71B8BA8-D42A-4B42-88DF-2354A6FD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3DC0A6E-65E4-4210-854F-4B89058E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C53BD3B-0CEB-4205-A799-E25AC030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E79A996-A21A-4489-AF87-0CB029CF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B60922F-CF9A-4155-B5D8-17D961F8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A41E5EB-C616-4AE4-93DC-B78CF76C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1C1814F6-684C-4C46-A3E4-0268A336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C717187-13F1-433A-924C-E5E8C5AD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1FF6F2E-87A8-4C08-A771-6CD4FDF0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8E01F26-8145-466B-80D5-9F08C640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95634B21-FB36-4044-8A99-68B2055C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C5A7517-2342-44FB-812F-57A5E2C4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3FC518A-DD9E-4CE7-B054-2B1D6CB4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1DDAF58-7F37-4ED8-B4F3-4125EA11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FDCA7B5-7661-4594-A801-CA11CC5B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C28F22C-2E15-4D1F-8607-AE904B98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A32E7FCB-F0D6-43D3-90B8-F94A9A53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E5747D9-6401-41D3-99B9-E2EB6FF1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C8E9324E-8823-4ED3-B091-1C7BD5CE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8203BB5-9159-421B-865B-195138BE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3CDEAFA-EA5B-4045-859B-C3BBE9B4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DF277FE-CC5C-467A-A2C8-50CC2AC9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DDE2EEF-9091-48CF-BDD5-B99ECA97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B2CEA0D-57EC-442A-B090-27A6369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BE10B72-806C-46A6-8ACB-2975BD7D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B1F0C84-BA2B-46D4-918A-30F79C48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A768BA2E-2DCD-450A-A419-52F768B8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D8C2BAD-3DC2-4EDE-959E-BD7B7AF4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CE7AFA9C-CF18-4EDC-AF59-14EBC4F6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8641CAB8-0898-444A-BAE0-2535CAF4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8E4B5D18-3C74-48D1-9611-62B3FF8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321DE7B-5AAF-4E9D-B060-5EEB8154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A7ACD0CE-E805-4FBF-8ED9-333D26A8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1E88C2C-AE24-4F8B-B7C8-CF6A65BD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B242AE38-719E-4D6C-B6EC-8AEE0719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64D5922-D48F-4DD6-A298-B208CC3A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AD9A9243-EE57-4F4D-97D6-7DC57A87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2606282-C872-4A19-AF1D-945ECD2F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C273CC62-096F-4B39-8B40-9313FF15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55ED1F0-A2B6-41A0-9C72-82C605E7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6F82AF04-7876-452E-9F71-12F66CAF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73DCBA1-99C4-4315-B2A5-1C96BDD9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1417FCE-BC89-433C-A587-0EFB1F7C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17F7776-93EC-4F0E-B179-769956E9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676EE7E-5861-4EE5-B8D2-8DCBD4F6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3B3CC7F-83B5-44FD-A484-5808315D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F1E2F64-03E7-4CC9-91D1-AB0708E5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DA1FDD8-D9C0-4813-9B46-4EEF0F19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B037603-3DCF-4355-86BA-AFDB8E82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6290891A-757F-4495-86C6-187B8307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10205A3-D944-4CFF-B6F1-202F195F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349380D-805E-4F6C-A9A4-EBCC3E05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83B5393-3E66-4CC1-9842-A6112C11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2C94D16-F2B6-4005-9648-FD124610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40AE89A-F6F6-428D-816C-589AD369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8F4D4A7-87B1-4FB9-8EB8-6D901F7A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D0D6EF3-5205-4299-97A2-CFFA14FF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8766200-67E7-4D8E-AA47-A4F74669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66A7AD3-B523-4E40-8CF5-CE69E04E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B27452B-4799-4272-B73C-8F7D4605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94B123E-0184-4441-8D19-BE98C94D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D07C6223-6EC9-4D58-968F-B8246BB0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DA920C2-FEB7-4B69-8FB6-1ECA051A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8810DB7C-7A33-4B20-B5A0-971E02F1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C2EC12A-4B50-44A1-9F7B-C18BB638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B3E7C891-E14C-4F72-8FB2-136DF8A9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28E7F6B0-840D-4494-A4C4-130425CD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3A89BDB5-6F7B-41EB-BAE7-BF9F03EF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334B2F9-4F9A-4D7C-A7FA-CCB264C3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67E88780-3888-4B95-BF75-BF9F8D36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97575FB-6F39-4351-9840-D86D399A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999A338F-2A93-42A5-B039-7F811AC0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D704F8C8-6F8C-47C7-BFDA-E0F830DA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9D66D61B-A36F-45EE-BCD4-632D3EE2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37DA0592-558B-4419-A709-9BE91268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A7C18332-E9BA-4786-BA70-991144BA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1C74719F-10C2-4BE8-8945-B07AAECE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C126B95-952E-4E65-AC6E-C8DD3B1A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CDFA735-F692-4E48-AD72-2A06C244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ABB02926-0421-40C5-919F-8DE04846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A82851F-41F0-459E-9D69-B7C3C360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8F9F199-3A0B-4F58-AB90-7B070149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DF5D947-5888-4D21-BD99-4AE1BFF4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73D8159-6B46-447E-85BE-5DA0681B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606DAB4-85C6-4B3F-B07E-C7B7F7CF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5B4CABB-9914-4A29-B4FA-3CC7ECE5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CAA4029-7F98-43F6-AAD0-225CC295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C9EB116-85C7-49F8-B7A3-CE5451DA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C36491A-36EA-4D34-A8EF-F7447CDC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C069998-9BDF-4648-A9EB-4E77798C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70F25E69-AB60-4E5A-951F-8F0811CC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92F3B83-BA06-4AF3-80E1-23C58D8C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FD83425-0322-4E1F-BDB7-91846E79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4F5C6DD-F738-4416-890C-0AED044E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3905E20-6AFC-48F5-99B1-E794B3FD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ED34B564-467D-4C37-808D-C1FF77F8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C38EFFED-00EC-4503-AAE1-2FC16869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2FF5BD26-E1B2-41C3-9323-AAF5E2DE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1A7815B-AAD5-43CD-8B70-2F10AFFB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12998BCB-48FC-44C0-A1DE-4174D6EC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C17D816-A9F1-4340-897B-CBE8BCDA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7A112A96-8A52-4FF1-B256-7CB43E87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2511663F-95BC-4200-A110-71E8AC42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4424D45F-9A5F-4E53-A0DD-3792D562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9B5F8901-A208-4210-B306-E596C062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97F1C9E-B617-4F3F-A606-F33DDF5C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212650A7-CB72-4F49-B495-1F3FD4D5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F734880-1CBC-4253-8687-03A4AA88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C336C59A-DF1C-460C-B03E-CD97D767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4B07581-6202-4C91-9AF9-17EC50E5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FD33D774-BE5E-4D13-BB2B-116489C6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15D2FF0-1BB8-4995-AA1F-CF76FE35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4B1690B8-E853-46BD-B8F9-B8A10F39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AAD0645F-AB69-4772-90F6-7EA8E521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85275572-1DA7-4E37-95E1-6E83DE50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9E38A498-ED72-4212-B7FB-3D238591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C51B8C47-7CA2-4EE8-BA39-FEAFAB6F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012ECBEF-7894-42EC-94CA-A12A1E20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519A2ACB-79AE-4A1A-B644-5AD80F6F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ADFB79C-65FE-4465-9D85-64E52EB1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66B2FF10-0CB3-4622-B6A2-C72230AA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274D972-6E0F-4B17-AC25-F7E7A1DB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9690123D-8258-4E5E-96E8-2B0892B1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A64E-CC3E-4BE9-AC03-440F8402CAB1}">
  <dimension ref="A1:V56"/>
  <sheetViews>
    <sheetView showGridLines="0" tabSelected="1" workbookViewId="0">
      <selection activeCell="O39" sqref="O3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58171.65</v>
      </c>
      <c r="C8" s="27">
        <v>102809.97</v>
      </c>
      <c r="D8" s="26">
        <v>38519.735000000001</v>
      </c>
      <c r="E8" s="27">
        <v>13088.663</v>
      </c>
      <c r="F8" s="28">
        <v>37257.512999999999</v>
      </c>
      <c r="G8" s="29">
        <v>23879.151000000002</v>
      </c>
      <c r="H8" s="28">
        <v>50290.199000000001</v>
      </c>
      <c r="I8" s="29">
        <v>31720.57</v>
      </c>
      <c r="J8" s="28">
        <f t="shared" ref="J8:K13" si="0">+((H8*100/F8)-100)</f>
        <v>34.980021344956668</v>
      </c>
      <c r="K8" s="30">
        <f t="shared" si="0"/>
        <v>32.837930460760504</v>
      </c>
      <c r="L8" s="28">
        <f t="shared" ref="L8:M13" si="1">+((H8*100/B8)-100)</f>
        <v>-13.548611737848248</v>
      </c>
      <c r="M8" s="31">
        <f t="shared" si="1"/>
        <v>-69.146406715224217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8902.5020000000004</v>
      </c>
      <c r="C9" s="36">
        <v>2984.1949999999997</v>
      </c>
      <c r="D9" s="35">
        <v>927.75800000000004</v>
      </c>
      <c r="E9" s="36">
        <v>80.62</v>
      </c>
      <c r="F9" s="37">
        <v>709.09</v>
      </c>
      <c r="G9" s="38">
        <v>27.08</v>
      </c>
      <c r="H9" s="37">
        <v>1296.5810000000001</v>
      </c>
      <c r="I9" s="39">
        <v>840.33100000000002</v>
      </c>
      <c r="J9" s="40">
        <f>+((H9*100/F9)-100)</f>
        <v>82.851401091539856</v>
      </c>
      <c r="K9" s="41">
        <f>+((I9*100/G9)-100)</f>
        <v>3003.1425406203844</v>
      </c>
      <c r="L9" s="40">
        <f>+((H9*100/B9)-100)</f>
        <v>-85.435768506426626</v>
      </c>
      <c r="M9" s="42">
        <f>+((I9*100/C9)-100)</f>
        <v>-71.840613632822254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23196.271999999997</v>
      </c>
      <c r="C10" s="48">
        <v>15997.001</v>
      </c>
      <c r="D10" s="47">
        <v>5721.9970000000003</v>
      </c>
      <c r="E10" s="48">
        <v>1040.8600000000001</v>
      </c>
      <c r="F10" s="49">
        <v>7046.6030000000001</v>
      </c>
      <c r="G10" s="38">
        <v>588.81299999999999</v>
      </c>
      <c r="H10" s="49">
        <v>11061.468000000001</v>
      </c>
      <c r="I10" s="50">
        <v>2665.25</v>
      </c>
      <c r="J10" s="40">
        <f>+((H10*100/F10)-100)</f>
        <v>56.975893206982136</v>
      </c>
      <c r="K10" s="41">
        <f t="shared" si="0"/>
        <v>352.64795444394059</v>
      </c>
      <c r="L10" s="40">
        <f t="shared" si="1"/>
        <v>-52.313595908859831</v>
      </c>
      <c r="M10" s="42">
        <f t="shared" si="1"/>
        <v>-83.339064615923945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14193.572</v>
      </c>
      <c r="C11" s="48">
        <v>6510.5</v>
      </c>
      <c r="D11" s="47">
        <v>23878.368000000002</v>
      </c>
      <c r="E11" s="48">
        <v>11460.147999999999</v>
      </c>
      <c r="F11" s="49">
        <v>19385.674999999999</v>
      </c>
      <c r="G11" s="38">
        <v>19506.561000000002</v>
      </c>
      <c r="H11" s="49">
        <v>25231.921999999999</v>
      </c>
      <c r="I11" s="50">
        <v>25970.152999999998</v>
      </c>
      <c r="J11" s="53">
        <f t="shared" si="0"/>
        <v>30.157562220557168</v>
      </c>
      <c r="K11" s="54">
        <f t="shared" si="0"/>
        <v>33.135476827514566</v>
      </c>
      <c r="L11" s="55">
        <f t="shared" si="1"/>
        <v>77.770063800712023</v>
      </c>
      <c r="M11" s="56">
        <f t="shared" si="1"/>
        <v>298.89644420551411</v>
      </c>
      <c r="O11" s="14"/>
      <c r="P11" s="51"/>
      <c r="Q11" s="51"/>
    </row>
    <row r="12" spans="1:22" x14ac:dyDescent="0.25">
      <c r="A12" s="52" t="s">
        <v>15</v>
      </c>
      <c r="B12" s="47">
        <v>3406.9079999999999</v>
      </c>
      <c r="C12" s="48">
        <v>523.82000000000005</v>
      </c>
      <c r="D12" s="47">
        <v>4669.8890000000001</v>
      </c>
      <c r="E12" s="48">
        <v>144.755</v>
      </c>
      <c r="F12" s="49">
        <v>4596.8040000000001</v>
      </c>
      <c r="G12" s="38">
        <v>228.85500000000002</v>
      </c>
      <c r="H12" s="49">
        <v>6085.2379999999994</v>
      </c>
      <c r="I12" s="50">
        <v>132.869</v>
      </c>
      <c r="J12" s="53">
        <f t="shared" si="0"/>
        <v>32.379757762132101</v>
      </c>
      <c r="K12" s="54">
        <f t="shared" si="0"/>
        <v>-41.941840903628943</v>
      </c>
      <c r="L12" s="55">
        <f t="shared" si="1"/>
        <v>78.614685221907934</v>
      </c>
      <c r="M12" s="56">
        <f t="shared" si="1"/>
        <v>-74.634607307853841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8472.3970000000008</v>
      </c>
      <c r="C13" s="48">
        <v>76794.453999999998</v>
      </c>
      <c r="D13" s="47">
        <v>3321.723</v>
      </c>
      <c r="E13" s="48">
        <v>362.28</v>
      </c>
      <c r="F13" s="49">
        <v>5519.3410000000003</v>
      </c>
      <c r="G13" s="38">
        <v>3527.8420000000001</v>
      </c>
      <c r="H13" s="49">
        <v>6614.99</v>
      </c>
      <c r="I13" s="50">
        <v>2111.9670000000001</v>
      </c>
      <c r="J13" s="36">
        <f t="shared" si="0"/>
        <v>19.851083671039703</v>
      </c>
      <c r="K13" s="58">
        <f t="shared" si="0"/>
        <v>-40.134308736048837</v>
      </c>
      <c r="L13" s="36">
        <f t="shared" si="1"/>
        <v>-21.923040197478954</v>
      </c>
      <c r="M13" s="59">
        <f t="shared" si="1"/>
        <v>-97.249844370271845</v>
      </c>
      <c r="N13" s="32"/>
    </row>
    <row r="14" spans="1:22" s="33" customFormat="1" x14ac:dyDescent="0.25">
      <c r="A14" s="60" t="s">
        <v>17</v>
      </c>
      <c r="B14" s="61">
        <v>0</v>
      </c>
      <c r="C14" s="62">
        <v>113.17</v>
      </c>
      <c r="D14" s="61">
        <v>23.297999999999998</v>
      </c>
      <c r="E14" s="62">
        <v>0</v>
      </c>
      <c r="F14" s="61">
        <v>12.295</v>
      </c>
      <c r="G14" s="62">
        <v>0</v>
      </c>
      <c r="H14" s="63">
        <v>0</v>
      </c>
      <c r="I14" s="39">
        <v>0</v>
      </c>
      <c r="J14" s="64" t="s">
        <v>18</v>
      </c>
      <c r="K14" s="65" t="s">
        <v>18</v>
      </c>
      <c r="L14" s="64" t="s">
        <v>18</v>
      </c>
      <c r="M14" s="66" t="s">
        <v>18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0</v>
      </c>
      <c r="C15" s="69">
        <v>0</v>
      </c>
      <c r="D15" s="68">
        <v>23.297999999999998</v>
      </c>
      <c r="E15" s="70">
        <v>0</v>
      </c>
      <c r="F15" s="68">
        <v>12.295</v>
      </c>
      <c r="G15" s="69">
        <v>0</v>
      </c>
      <c r="H15" s="71">
        <v>0</v>
      </c>
      <c r="I15" s="39">
        <v>0</v>
      </c>
      <c r="J15" s="40" t="s">
        <v>18</v>
      </c>
      <c r="K15" s="41" t="s">
        <v>18</v>
      </c>
      <c r="L15" s="72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0</v>
      </c>
      <c r="C16" s="74">
        <v>113.17</v>
      </c>
      <c r="D16" s="73">
        <v>0</v>
      </c>
      <c r="E16" s="75">
        <v>0</v>
      </c>
      <c r="F16" s="73">
        <v>0</v>
      </c>
      <c r="G16" s="74">
        <v>0</v>
      </c>
      <c r="H16" s="76">
        <v>0</v>
      </c>
      <c r="I16" s="77">
        <v>0</v>
      </c>
      <c r="J16" s="36" t="s">
        <v>18</v>
      </c>
      <c r="K16" s="58" t="s">
        <v>18</v>
      </c>
      <c r="L16" s="36" t="s">
        <v>18</v>
      </c>
      <c r="M16" s="59" t="s">
        <v>18</v>
      </c>
      <c r="O16" s="14"/>
      <c r="P16" s="51"/>
      <c r="Q16" s="51"/>
    </row>
    <row r="17" spans="1:19" s="33" customFormat="1" x14ac:dyDescent="0.25">
      <c r="A17" s="60" t="s">
        <v>19</v>
      </c>
      <c r="B17" s="26">
        <v>1486.6389999999999</v>
      </c>
      <c r="C17" s="27">
        <v>3425.1200000000003</v>
      </c>
      <c r="D17" s="26">
        <v>1358.4670000000001</v>
      </c>
      <c r="E17" s="27">
        <v>1766.22</v>
      </c>
      <c r="F17" s="26">
        <v>3645.4780000000001</v>
      </c>
      <c r="G17" s="78">
        <v>8963.219000000001</v>
      </c>
      <c r="H17" s="28">
        <v>3046.0279999999998</v>
      </c>
      <c r="I17" s="39">
        <v>4972.75</v>
      </c>
      <c r="J17" s="64">
        <f t="shared" ref="J17:K27" si="2">+((H17*100/F17)-100)</f>
        <v>-16.443659788922062</v>
      </c>
      <c r="K17" s="65">
        <f t="shared" si="2"/>
        <v>-44.520489792785391</v>
      </c>
      <c r="L17" s="64">
        <f t="shared" ref="L17:M27" si="3">+((H17*100/B17)-100)</f>
        <v>104.89358882687728</v>
      </c>
      <c r="M17" s="66">
        <f t="shared" si="3"/>
        <v>45.184694258887276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303.89999999999998</v>
      </c>
      <c r="C18" s="36">
        <v>26.98</v>
      </c>
      <c r="D18" s="35">
        <v>24.56</v>
      </c>
      <c r="E18" s="36">
        <v>0</v>
      </c>
      <c r="F18" s="35">
        <v>168.27100000000002</v>
      </c>
      <c r="G18" s="79">
        <v>152.78</v>
      </c>
      <c r="H18" s="37">
        <v>566.62799999999993</v>
      </c>
      <c r="I18" s="39">
        <v>316.3</v>
      </c>
      <c r="J18" s="40">
        <f t="shared" si="2"/>
        <v>236.73538518223575</v>
      </c>
      <c r="K18" s="41">
        <f t="shared" si="2"/>
        <v>107.02971593140464</v>
      </c>
      <c r="L18" s="40">
        <f t="shared" si="3"/>
        <v>86.452122408687075</v>
      </c>
      <c r="M18" s="42">
        <f t="shared" si="3"/>
        <v>1072.3498888065233</v>
      </c>
      <c r="O18" s="14"/>
      <c r="P18" s="51"/>
      <c r="Q18" s="51"/>
    </row>
    <row r="19" spans="1:19" x14ac:dyDescent="0.25">
      <c r="A19" s="52" t="s">
        <v>14</v>
      </c>
      <c r="B19" s="47">
        <v>830.63099999999997</v>
      </c>
      <c r="C19" s="80">
        <v>1129.1999999999998</v>
      </c>
      <c r="D19" s="47">
        <v>667.06799999999998</v>
      </c>
      <c r="E19" s="48">
        <v>1123.6400000000001</v>
      </c>
      <c r="F19" s="47">
        <v>1664.0910000000001</v>
      </c>
      <c r="G19" s="80">
        <v>6007.4189999999999</v>
      </c>
      <c r="H19" s="49">
        <v>1202.241</v>
      </c>
      <c r="I19" s="50">
        <v>1158.03</v>
      </c>
      <c r="J19" s="53">
        <f t="shared" si="2"/>
        <v>-27.753890862939585</v>
      </c>
      <c r="K19" s="54">
        <f t="shared" si="2"/>
        <v>-80.723335595536128</v>
      </c>
      <c r="L19" s="55">
        <f t="shared" si="3"/>
        <v>44.738277285581688</v>
      </c>
      <c r="M19" s="56">
        <f t="shared" si="3"/>
        <v>2.5531349628055438</v>
      </c>
      <c r="O19" s="14"/>
      <c r="P19" s="51"/>
      <c r="Q19" s="51"/>
    </row>
    <row r="20" spans="1:19" x14ac:dyDescent="0.25">
      <c r="A20" s="57" t="s">
        <v>20</v>
      </c>
      <c r="B20" s="73">
        <v>352.108</v>
      </c>
      <c r="C20" s="75">
        <v>2268.94</v>
      </c>
      <c r="D20" s="47">
        <v>666.83900000000006</v>
      </c>
      <c r="E20" s="48">
        <v>642.58000000000004</v>
      </c>
      <c r="F20" s="47">
        <v>1813.116</v>
      </c>
      <c r="G20" s="80">
        <v>2803.02</v>
      </c>
      <c r="H20" s="49">
        <v>1277.1590000000001</v>
      </c>
      <c r="I20" s="81">
        <v>3498.42</v>
      </c>
      <c r="J20" s="82">
        <f t="shared" si="2"/>
        <v>-29.559995058231237</v>
      </c>
      <c r="K20" s="83">
        <f t="shared" si="2"/>
        <v>24.80895605454117</v>
      </c>
      <c r="L20" s="84">
        <f t="shared" si="3"/>
        <v>262.71797289468009</v>
      </c>
      <c r="M20" s="85">
        <f t="shared" si="3"/>
        <v>54.187417913210567</v>
      </c>
      <c r="O20" s="14"/>
      <c r="P20" s="51"/>
      <c r="Q20" s="51"/>
    </row>
    <row r="21" spans="1:19" x14ac:dyDescent="0.25">
      <c r="A21" s="86" t="s">
        <v>21</v>
      </c>
      <c r="B21" s="35">
        <v>82.807000000000002</v>
      </c>
      <c r="C21" s="36">
        <v>0</v>
      </c>
      <c r="D21" s="68">
        <v>75.34</v>
      </c>
      <c r="E21" s="70">
        <v>40.14</v>
      </c>
      <c r="F21" s="68">
        <v>132.73099999999999</v>
      </c>
      <c r="G21" s="69">
        <v>10.34</v>
      </c>
      <c r="H21" s="71">
        <v>451.09399999999999</v>
      </c>
      <c r="I21" s="39">
        <v>46.85</v>
      </c>
      <c r="J21" s="87">
        <f t="shared" si="2"/>
        <v>239.85579857004018</v>
      </c>
      <c r="K21" s="41">
        <f t="shared" si="2"/>
        <v>353.0947775628627</v>
      </c>
      <c r="L21" s="88">
        <f t="shared" si="3"/>
        <v>444.75346287149637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25.95</v>
      </c>
      <c r="C22" s="80">
        <v>0</v>
      </c>
      <c r="D22" s="47">
        <v>13.38</v>
      </c>
      <c r="E22" s="48">
        <v>0</v>
      </c>
      <c r="F22" s="47">
        <v>51.68</v>
      </c>
      <c r="G22" s="80">
        <v>0</v>
      </c>
      <c r="H22" s="49">
        <v>0</v>
      </c>
      <c r="I22" s="50">
        <v>145.803</v>
      </c>
      <c r="J22" s="89" t="s">
        <v>18</v>
      </c>
      <c r="K22" s="54" t="s">
        <v>18</v>
      </c>
      <c r="L22" s="90" t="s">
        <v>18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343.62299999999999</v>
      </c>
      <c r="C23" s="80">
        <v>1519.1849999999999</v>
      </c>
      <c r="D23" s="47">
        <v>359.34300000000002</v>
      </c>
      <c r="E23" s="48">
        <v>1521.4</v>
      </c>
      <c r="F23" s="47">
        <v>302.22299999999996</v>
      </c>
      <c r="G23" s="80">
        <v>2146.4720000000002</v>
      </c>
      <c r="H23" s="49">
        <v>497.48399999999998</v>
      </c>
      <c r="I23" s="50">
        <v>1361.74</v>
      </c>
      <c r="J23" s="89">
        <f t="shared" si="2"/>
        <v>64.608252846408135</v>
      </c>
      <c r="K23" s="54">
        <f t="shared" si="2"/>
        <v>-36.559153811463652</v>
      </c>
      <c r="L23" s="90">
        <f t="shared" si="3"/>
        <v>44.776106372390672</v>
      </c>
      <c r="M23" s="56">
        <f t="shared" si="3"/>
        <v>-10.363780579718721</v>
      </c>
      <c r="O23" s="14"/>
      <c r="P23" s="51"/>
      <c r="Q23" s="51"/>
    </row>
    <row r="24" spans="1:19" x14ac:dyDescent="0.25">
      <c r="A24" s="52" t="s">
        <v>24</v>
      </c>
      <c r="B24" s="47">
        <v>52.49</v>
      </c>
      <c r="C24" s="80">
        <v>356.76300000000003</v>
      </c>
      <c r="D24" s="47">
        <v>375.39100000000002</v>
      </c>
      <c r="E24" s="48">
        <v>178.52</v>
      </c>
      <c r="F24" s="47">
        <v>231.40799999999999</v>
      </c>
      <c r="G24" s="80">
        <v>535.22</v>
      </c>
      <c r="H24" s="49">
        <v>524.25900000000001</v>
      </c>
      <c r="I24" s="50">
        <v>740.55</v>
      </c>
      <c r="J24" s="89">
        <f t="shared" si="2"/>
        <v>126.55180460485377</v>
      </c>
      <c r="K24" s="54">
        <f t="shared" si="2"/>
        <v>38.36366354022644</v>
      </c>
      <c r="L24" s="90">
        <f t="shared" si="3"/>
        <v>898.77881501238335</v>
      </c>
      <c r="M24" s="56">
        <f t="shared" si="3"/>
        <v>107.57477653231976</v>
      </c>
      <c r="O24" s="14"/>
      <c r="P24" s="51"/>
      <c r="Q24" s="51"/>
    </row>
    <row r="25" spans="1:19" x14ac:dyDescent="0.25">
      <c r="A25" s="52" t="s">
        <v>25</v>
      </c>
      <c r="B25" s="47">
        <v>56.764000000000003</v>
      </c>
      <c r="C25" s="80">
        <v>50.04</v>
      </c>
      <c r="D25" s="47">
        <v>172.07400000000001</v>
      </c>
      <c r="E25" s="48">
        <v>214.364</v>
      </c>
      <c r="F25" s="47">
        <v>201.72</v>
      </c>
      <c r="G25" s="80">
        <v>0</v>
      </c>
      <c r="H25" s="49">
        <v>390.30799999999999</v>
      </c>
      <c r="I25" s="50">
        <v>35.880000000000003</v>
      </c>
      <c r="J25" s="90">
        <f t="shared" si="2"/>
        <v>93.489986119373413</v>
      </c>
      <c r="K25" s="54" t="s">
        <v>18</v>
      </c>
      <c r="L25" s="90">
        <f t="shared" si="3"/>
        <v>587.5977732365584</v>
      </c>
      <c r="M25" s="56">
        <f t="shared" si="3"/>
        <v>-28.297362110311738</v>
      </c>
      <c r="O25" s="14"/>
      <c r="P25" s="51"/>
      <c r="Q25" s="51"/>
    </row>
    <row r="26" spans="1:19" x14ac:dyDescent="0.25">
      <c r="A26" s="52" t="s">
        <v>26</v>
      </c>
      <c r="B26" s="47">
        <v>172.851</v>
      </c>
      <c r="C26" s="80">
        <v>0</v>
      </c>
      <c r="D26" s="47">
        <v>136.99600000000001</v>
      </c>
      <c r="E26" s="48">
        <v>0</v>
      </c>
      <c r="F26" s="47">
        <v>583.00800000000004</v>
      </c>
      <c r="G26" s="80">
        <v>202.8</v>
      </c>
      <c r="H26" s="49">
        <v>688.48</v>
      </c>
      <c r="I26" s="50">
        <v>103.62</v>
      </c>
      <c r="J26" s="90">
        <f t="shared" si="2"/>
        <v>18.091003897030561</v>
      </c>
      <c r="K26" s="54">
        <f t="shared" si="2"/>
        <v>-48.905325443786985</v>
      </c>
      <c r="L26" s="90">
        <f t="shared" si="3"/>
        <v>298.30836963627632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1807.144</v>
      </c>
      <c r="C27" s="48">
        <v>3159.46</v>
      </c>
      <c r="D27" s="47">
        <v>2282.4549999999999</v>
      </c>
      <c r="E27" s="48">
        <v>2125.4699999999998</v>
      </c>
      <c r="F27" s="47">
        <v>5845.8799999999992</v>
      </c>
      <c r="G27" s="80">
        <v>4663.7879999999996</v>
      </c>
      <c r="H27" s="49">
        <v>6062.5239999999994</v>
      </c>
      <c r="I27" s="50">
        <v>2274.741</v>
      </c>
      <c r="J27" s="90">
        <f t="shared" si="2"/>
        <v>3.7059262249652676</v>
      </c>
      <c r="K27" s="54">
        <f t="shared" si="2"/>
        <v>-51.225463078510423</v>
      </c>
      <c r="L27" s="90">
        <f t="shared" si="3"/>
        <v>235.47542420526526</v>
      </c>
      <c r="M27" s="56">
        <f t="shared" si="3"/>
        <v>-28.002221898678883</v>
      </c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0</v>
      </c>
      <c r="F28" s="47">
        <v>0.7</v>
      </c>
      <c r="G28" s="80">
        <v>0</v>
      </c>
      <c r="H28" s="49">
        <v>0</v>
      </c>
      <c r="I28" s="50">
        <v>0</v>
      </c>
      <c r="J28" s="90" t="s">
        <v>18</v>
      </c>
      <c r="K28" s="54" t="s">
        <v>18</v>
      </c>
      <c r="L28" s="90" t="s">
        <v>18</v>
      </c>
      <c r="M28" s="56" t="s">
        <v>18</v>
      </c>
      <c r="O28" s="14"/>
      <c r="P28" s="51"/>
      <c r="Q28" s="51"/>
    </row>
    <row r="29" spans="1:19" s="1" customFormat="1" x14ac:dyDescent="0.25">
      <c r="A29" s="92" t="s">
        <v>29</v>
      </c>
      <c r="B29" s="93">
        <v>62199.92</v>
      </c>
      <c r="C29" s="94">
        <v>111433.708</v>
      </c>
      <c r="D29" s="95">
        <v>43316.478999999999</v>
      </c>
      <c r="E29" s="96">
        <v>18934.777000000002</v>
      </c>
      <c r="F29" s="97">
        <v>48264.635999999999</v>
      </c>
      <c r="G29" s="97">
        <v>36117.355000000003</v>
      </c>
      <c r="H29" s="97">
        <v>61950.375999999997</v>
      </c>
      <c r="I29" s="97">
        <v>41402.504000000008</v>
      </c>
      <c r="J29" s="97">
        <f>+((H29*100/F29)-100)</f>
        <v>28.355626674569749</v>
      </c>
      <c r="K29" s="97">
        <f>+((I29*100/G29)-100)</f>
        <v>14.633267026336796</v>
      </c>
      <c r="L29" s="97">
        <f>+((H29*100/B29)-100)</f>
        <v>-0.40119665748765954</v>
      </c>
      <c r="M29" s="95">
        <f>+((I29*100/C29)-100)</f>
        <v>-62.845619388345213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7_9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2023-03-08T11:36:03Z</dcterms:created>
  <dcterms:modified xsi:type="dcterms:W3CDTF">2023-03-08T11:38:35Z</dcterms:modified>
</cp:coreProperties>
</file>