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B13A5C2-F7ED-47B9-8885-01E17A80CA42}" xr6:coauthVersionLast="47" xr6:coauthVersionMax="47" xr10:uidLastSave="{00000000-0000-0000-0000-000000000000}"/>
  <bookViews>
    <workbookView xWindow="-120" yWindow="-120" windowWidth="29040" windowHeight="17640" xr2:uid="{E587708F-3BBC-4A8F-8AEC-38BFD1D1B52D}"/>
  </bookViews>
  <sheets>
    <sheet name="12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K30" i="1"/>
  <c r="J30" i="1"/>
  <c r="M29" i="1"/>
  <c r="K29" i="1"/>
  <c r="M28" i="1"/>
  <c r="L28" i="1"/>
  <c r="K28" i="1"/>
  <c r="J28" i="1"/>
  <c r="L27" i="1"/>
  <c r="J27" i="1"/>
  <c r="L26" i="1"/>
  <c r="J26" i="1"/>
  <c r="M25" i="1"/>
  <c r="K25" i="1"/>
  <c r="M24" i="1"/>
  <c r="L24" i="1"/>
  <c r="K24" i="1"/>
  <c r="J24" i="1"/>
  <c r="M23" i="1"/>
  <c r="L23" i="1"/>
  <c r="K23" i="1"/>
  <c r="J23" i="1"/>
  <c r="M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J18" i="1"/>
  <c r="M17" i="1"/>
  <c r="L17" i="1"/>
  <c r="K17" i="1"/>
  <c r="J17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<sst xmlns="http://schemas.openxmlformats.org/spreadsheetml/2006/main" count="71" uniqueCount="36">
  <si>
    <t xml:space="preserve">Grūdų  ir aliejinių augalų sėklų  supirkimo kiekių suvestinė ataskaita (2023 m. 12 – 14 sav.) pagal GS-1*, t </t>
  </si>
  <si>
    <t xml:space="preserve">                      Data
Grūdai</t>
  </si>
  <si>
    <t>Pokytis, %</t>
  </si>
  <si>
    <t>14  sav.  (04 04–10)</t>
  </si>
  <si>
    <t>12  sav.  (03 20–26)</t>
  </si>
  <si>
    <t>13  sav.  (03 27–04 02)</t>
  </si>
  <si>
    <t>14  sav.  (04 03–09)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</si>
  <si>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</si>
  <si>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</si>
  <si>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</si>
  <si>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</si>
  <si>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</si>
  <si>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</si>
  <si>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</si>
  <si>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</si>
  <si>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</si>
  <si>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</si>
  <si>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</si>
  <si>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</si>
  <si>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</si>
  <si>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</si>
  <si>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</si>
  <si>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</si>
  <si>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</si>
  <si>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</si>
  <si>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</si>
  <si>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</si>
  <si>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</si>
  <si>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</si>
  <si>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</si>
  <si>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</si>
  <si>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</si>
  <si>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2023 m. 14 savaitę su  13 savaite</t>
  </si>
  <si>
    <t>*** lyginant 2023 m. 14 savaitę su 2022 m. 14 savaite</t>
  </si>
  <si>
    <t>Pastaba: grūdų bei aliejinių augalų sėklų 12 ir 13 savaičių supirkimo kiekiai patikslinti  2023-04-13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</si>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</sst>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6326894-8096-4FF6-B6AE-C7163B5A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D43ED90-D430-4820-A422-CD4C5FA7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D0A4EC1-1EF6-48DE-8094-D019DDD1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89F0C7B-B4B7-4611-AD30-AFA753D6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F97EF3B-E9FA-4A0A-97F4-6FA43A83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0B8E31E-3785-4408-8B26-05A6185A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C88F1CC-1251-4BE1-9FAA-C63EB557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D3B8246-4A2D-4472-966F-3E3309C5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769477E-DE1A-4EAA-9A33-705E1AEA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755C334-9E88-4A70-89A6-8119B6C1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5E78577-34F5-4011-AE96-13537089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0248BEF-01D3-4568-A9D1-E554955B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A393399-3E07-44E5-8C4D-C9DA1D5C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F5C5D7A-6BE7-4787-BCA0-26BC51DA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88D6A78-C272-4EDD-B241-5BF3F9F9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1DC4324-8E65-497F-8B9D-D506D45A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B2B12B0-D8E8-4F16-A183-59FC2F32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B245F38-4E9B-4046-876A-241B7A14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56A90BD-DA87-4AAB-9094-9E047459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4191E53-DB77-4E21-864C-158FC6BF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5FF7C1B-2910-44D2-9C84-DA44063F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B7D89E2-0A85-4C8A-8501-ECEEEA83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EDAD71F-003B-479C-914E-C4DA5693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D72AF83-047C-49C2-BD07-FD58CA64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5473E03-907B-4748-9BEF-4A2DFAFC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2489D8A-A28F-44AE-A738-826F3AE3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4442C98-D823-4D58-9BFA-0AD7582A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93E6FE7-2653-4864-AB30-29AFD01C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92F1509-0767-4018-8267-01C0DB47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1D14FA3-EDFA-4FFC-8862-F5F9E242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E4D9BDA-00C5-4E8D-9F47-75BEB717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51CCECB-E380-41AC-9EC5-BB203220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6C92097-EE08-4AF7-947D-7F6A9A9E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E80D5E2-B5D6-462A-969A-F6B24599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50BB456-FE9C-4513-B217-FE6F428E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61E6401-5E5C-4EBC-B3BC-178DDFC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D8E6C42-AB46-469B-99B3-52F85C20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B46C431-8EF5-44F4-B3A6-18D6F5E0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D68F9D1-8935-4345-8B0B-AE2B894A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49F22D1-8D78-4CCD-B990-DD3622D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291D890-001C-49C5-BD18-99EC3C2C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D7AD1BD-D6DF-4920-9578-6B9610FD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96E7AED-5B32-4F73-8505-AEA39AC2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2D5B311-9302-4960-9242-A1BF0E93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824460D-BD0F-4E0D-B69B-5D3132F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C74840B-3385-4313-B1FD-1370A96D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F2EC9C9-E9A3-46A0-8765-8A6CF3D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CFC2452-C0FB-4932-93B4-159FCBA3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D86B1B3-1F08-4EB6-897B-66425F0C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C1C4331-EFCA-41F1-B64C-91CB6F2F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F29EF1D-D044-4CFB-AFEF-5A7E8633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332835A-AE13-4AC3-9F61-33EA4369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21EB4DE-1CAD-4C2F-9B4C-58EBEC00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FFAD64D-59D0-4F06-9287-78B8AF6A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E4C180E-7C59-493A-BA9E-74F170F4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AF1899A-A63B-44D0-AFAB-A785EF41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77B0C9A-8F1B-42E9-8877-78A6DDCB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6D2F5A2-5230-404E-8DC0-89B3ABFD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6124E85-81AC-4364-A09A-F3E50403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19923B2-C351-4226-9FFB-CE6DD4AF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7F2C03B-7FBC-4B3A-B2F2-839EBB2D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DF7BB0B-7F7E-46D4-AC04-46F621B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12E26D3-230A-4370-83B9-16EEDB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16FDCE6-A704-401C-AE24-E4FB0FCF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1052024-E31C-45BD-B1F0-0A08650A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DB55EDA-FDAC-47C1-A1AC-3DA4B434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E8D14B3-C608-4D97-9475-22ADBED5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DB52522-967A-4816-9BF9-744A0005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91E555D-34B3-4F59-9896-2616E531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550FFB3-6843-4083-A0B6-7F7DFAD5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C6BD549-1057-4717-A1E6-3E6359DB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46619C6-DBAF-43C8-A190-CEAD20BE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766AE12-5C56-44EB-BB14-87028EC6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92E4BD1-5C4C-4F02-B9AF-EE176868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326837A-8756-4E11-B2B0-6B1C1227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9F40F07-BB72-49AE-A837-222A1C69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77A8C62-0AE4-4238-B23C-CB1C7AE0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B25A539-FD1E-4554-BCCB-F7D5B6B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E5024B0-E57C-42DA-8753-C1946F37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104E459-C2C0-4F27-BD1A-49FE7E8C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E69A88C-5FB0-4E71-940B-AE405608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91C04E1-70B8-444E-B94C-C8212B57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FB3EE07-8AF2-4BA1-A277-D113078B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5AB77C8-2EF2-4569-AC50-9F750F1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C96938E-5E8B-49A6-AD5E-6E0B8AA3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97885D7-1D86-4BCB-8136-D66E1BB0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90CEA97-7149-46C2-A171-34D3BAE2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0766B82-7B99-4238-9E31-33071952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E248EC3-7D59-4097-9C5E-F3AB11AF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21944B2-CF6A-466A-AC4A-DF35C042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B4AD61D-F0A1-45F0-AFC1-9270A78B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84AF7B8-B1E7-4774-ADF8-9219AA84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75BE689-22B0-42FD-80A6-5BBFF494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D89634E-DF21-428B-A387-C7A33AB3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EAC2735-9604-4332-9B8B-94F8AC61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6FB8976-BCBE-4AA0-AE0F-74C2D664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7130350-1ECE-4EEB-A044-0FFF105D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D9B952B-92D6-4173-B05F-6BC9F02A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F50AC5D-5175-40F7-BD0D-4541D459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9B5B7D6-2953-4D19-9FB6-C9BED2B4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CF9A52D-16FD-4815-A9C1-69C0903F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FE0C7E7-6F8D-45F9-A0BF-22B26B04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97C4040-0719-4038-852D-1D783BE7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A1E2B3B-3CB5-49A9-B864-D1351AE3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94B664E-DDC7-4815-AAE0-F5D1492C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81AB409-09A7-42F8-86A0-4CD4E521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2CD637A-52F2-44C6-8E82-2B5898AC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79DE62B-1206-49B0-BE7C-B67CBF2D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E1B18F2-EBF3-4E20-8211-91CDF9C6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0A735A5-1815-4B69-8CBC-B6DB4CF1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70ACD60-0E9C-4455-9AAF-D24E41A1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5E458D0-65B9-48F9-BD53-AF82277F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095976B-B5CD-4EE6-AB2E-291CF02B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BA2CF3C-4329-4F96-B36E-913CDE8E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7B24431-27F3-4FDC-9EFB-92A5B19A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D3A6A601-1F15-4758-A921-A9AEC00A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29B97B4-7888-4BAC-84AC-6625B1EF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68BEDE1-F561-43F1-ABC9-2C5F9D5B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0886253-CD41-47AB-BB97-3E3D8C65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AF45A8AE-9C43-417B-91C5-1C2220AE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794230F-53A2-4F29-95A1-168956AC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C13EE85-34DE-4D89-92B3-149025E5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585ACB0-3CF9-4196-A572-93F37155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844405B-2C5B-45EF-A8A3-62FDF75E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99AD16F-0A73-4741-BA51-EEFB387E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362A1EB-9D21-4479-9818-D12507F5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E5D683D-3B62-4444-9224-7CB56292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5CADF185-EBF0-4C43-8CD4-4FFEB893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0DE49AE-0851-4614-8806-3C8E835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C3ABE069-A8B9-4843-9A06-5532DEFB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0A868E4-9322-4909-8EBB-261F0AFB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142103B-3A50-454F-86B1-385A0082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6C9EA50-55D0-42A1-9A07-205CBB8D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A493B31-B7E2-4406-A843-9166BE7D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8832FC7-22A6-4520-9BBA-DFD2EBAF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E7098DA-EF4E-4D96-B757-B471A39C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EFB992B-C2B1-44F7-9C8D-21521FCB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AA7D386-1414-479C-AC39-651EC287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548E314-829A-4BBF-833E-984A0B06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DA0BC3A-923D-4CCA-95F4-2B02950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6F66284-7807-4C00-910A-CC01C7CD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DD09030-8A68-4496-AFDE-17428088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F544BCF-B842-4797-AD78-9010D7E0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CE41603-DCFF-43A1-9FB2-51DA625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CE0FCEE-0EE5-4AB5-B72A-8E4ED39F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B239152-ECB3-4557-91D7-A698EA79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BF06E2B-03F5-472A-A409-DB9D8A94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93CF8B6-A944-4AB2-85F0-7D246146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FDB57FF-A016-4182-82C6-A64E6A19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8F94FF6-7DA1-414C-9FED-5DD9E2B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A325CE8-0C15-42D5-9AAB-E43B6B08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0E8A13F-A483-4136-942B-E580139A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EB2EDF7-BC84-4992-B079-042473B5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513CDFB-CE3B-419D-8E86-4B0AD1B8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FDC86CC-408B-4A5E-9B49-DD1321F7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C060281-709E-4299-B249-73CFE0BD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CCCF591-064C-49B7-B66C-15FA9F96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EC56DC0-5882-4A2E-8DF6-A98633CD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9B23803-647D-4B38-A3CB-E584430B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EB98C10-DDCB-40A9-A968-59F97336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7A7BB3B-D58D-4633-813B-0421077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A84FCCE-667A-479C-8373-AE9BBBF6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95C1F6C-EAEC-4C23-BA0A-F55EF3F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FEAFB72-98D3-4417-9F16-AB846076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89D8DAD-B47A-4DF7-8B92-DEB61E7C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F146165-21D7-4DFC-BD8C-1ECC95A0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89A1860-CFC7-4912-80AB-BFE1EF63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6F2E643-FBC8-4A76-B04E-07FAA55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B9F53D6-35FC-4D5C-9AFD-DEAF0964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060284C-B073-4457-9494-4D88B81C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E02B09B-63EA-4E45-B18C-A6550EF9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F47A27A-DF0C-4B87-9383-5391972E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CA962B6-B494-4CBD-82ED-9EEE6D2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720679C-93D7-40EE-9A51-28F5F53D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8C7D1D9-9CC8-4B60-8D69-4035607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AADA9B8-0247-492A-89DF-C6A7DB18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E776886-237F-4D44-8C42-4AD13933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B0FBCBB-5840-4060-A9D1-22FD78C1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181D514-DE56-4F79-9C52-61092FB5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C1495227-A7B6-4E42-BBAC-251E82E9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684FC38-21EC-4B6F-A33B-33C8A048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8791F4F-2FB7-402F-AFEF-C7E5E098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F816036-CB4D-40B1-9C2D-A2B849DE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E219B4C-E1FB-4A90-BB35-37A9A227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6DE9031-6183-4187-A3CC-E79268AE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8B05DA8-BE49-416B-A725-B1D2A908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BF8F6A2-825D-44AD-B06E-1C7BC888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3728535-8DD4-450B-B043-D15A6D56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3EE897A-5394-4A33-9FE1-B8459E3E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17B9F81-3C55-4E4E-AC5D-513ECF8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DBC8A4C-B697-41EA-99DF-252962C9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3354CCD-1843-4BAB-8078-3AAFB1F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DCEEAFA-EB1B-462D-8E61-75AEB86D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02F35EF-D33E-4119-823B-1B6CCE23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492C262-D7C8-410C-B660-000E802A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4B06C21-BBC3-4DB8-81A2-946F06EC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67CAA8B-85F0-48EA-A1BC-7A3855C5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571B0EB-6176-4315-890E-8504FCC6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2188D90-9EDF-42D7-9DBB-A9B131EC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FA20538-197C-40EA-8C31-4FA96059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F3E28C9-2DDD-4CCC-AA42-90F8502B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4CC04A8-61E4-4F9C-85EE-7CE453A7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BB5B980-7BF8-4A82-BB6F-1B7ACFA1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99F0610-C9A8-488A-B4BD-F406272C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B1A9C02-A06E-43B2-90F6-B43FE848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A0F2ECC-342F-4576-A097-1AD5EC1B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FE3EA54-3C1E-48AB-9A9D-6E45668F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D2DE03A-B07A-4FF7-AC88-9FA2D7B5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B36CECB-67EA-4E73-94C8-9A1C82C4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82CA187-1519-4276-8F2F-C2010F8C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7A8E1A1-4E0C-40B9-8FD2-07E2982F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E915CE8-8E22-4BD6-AF8C-25CDE155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D32C510-5B92-479B-A0BC-F8A01B43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809FBA4-0671-4464-8747-0BFB0B9C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D668709-7A07-4F05-BA16-DF34FEC6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8A1654A-4AAB-4AD8-85BC-A43CDFFC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471224D-0068-4255-AD48-6C4EBF3C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31106BB-8F28-405A-919D-7E1415E3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3BF5A51-5F44-4486-A54C-05F57121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E57F402-ED0F-4942-9FCF-6EA0C6E9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7821F0F-5F73-4649-8114-94F1C8D3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1B73BC0-32E6-4D04-9946-1D26BA56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8304CF3-DEF3-431A-8596-8079ED8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CD94215-F161-4BD5-B494-4F4109A6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6D03999-3644-49F8-BEC6-0DE83A88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908CC0A-318E-4D8A-A3C9-72ED341F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E0EC1AD-3E1B-4176-898B-B17F7A7A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FC46C6B-3D44-4F62-80A9-BFBD94A1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641DA63-E45A-4263-B1A0-54A27AF7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4C6AD37-D0CD-4A9C-8962-CFD1E8D7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771956E-A767-4D21-A13B-92AF3A91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7DA7257-F012-41E3-926C-CE87B5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A9B9F70-341B-4A3C-8BAA-E74A049E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40FB732-A6B1-46EB-915B-69A2AA58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05E5719-1CC0-4E65-9CC7-4B1B52E4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E1A63AF-DA7F-4061-AC20-8AB7C0DC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93B1E84-D325-4497-B515-AD6416D4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C3B96CC-7380-4E03-B1A7-F36DE5C2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1222D09-C84E-45A3-BAF3-F077A613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38B759D-9518-4958-9E90-17998AE8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5DB89D6-1CA9-4DA2-B9F5-0A66C9B8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2D3CA00-11E5-4ADF-8E2D-600D269A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E2CC1CC-8226-4E0D-A1FD-2E23ADA8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9AE8424-6D44-491E-A320-6F96511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EC7E284-045E-42B7-B0B9-86D1E43F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46FF922-1B6C-45A4-B492-CA59FEA8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FF3A6E3-B92A-449F-AA9B-17924635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733EBB4-BA2E-4176-8016-6BBD1E36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179C79B-B4A9-4AD1-8BC3-84D73BB2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8C864BE-46FA-407E-B86A-26B297ED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6FAA222-A816-4284-AD36-FD6FB897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7B349A7-45B5-430D-A255-B054A076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64B3773-433C-434F-BF5C-0E788CDE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D5935D2-65BB-48C8-B408-E36B1B15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FDCBF71-68D7-4B80-BE7D-6BDF7E2A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4ABD52C-D80B-40A7-A7EB-7936C557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EED322D-D663-4CE9-B73A-7F907C8D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05F2218D-67C6-4C17-A2DC-0597C202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020ED2A-4B54-4DC2-AA47-D5A75DA5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747BF244-5B0E-40EA-917C-7A4688FF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9A5D4C3-9F2C-4CF6-9BA4-5AE6EED0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4C87866-04A8-49CB-8A50-AB5E9950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83C5D84-5D42-4DA9-A5F0-9F9C6540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F64067E-D6D3-4478-8EF7-CCF4DDF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14005F9-F817-4362-97F5-D2CD3C14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E77AC1C-9A6B-4941-AC31-3B99198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1785538-70A1-4FAD-A536-B2604BB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96689EA-8B5D-44F9-9923-F7D0CCD2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AB9444A-7E77-48B1-96E4-4AE2D483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FCEE35D-DA7D-4225-B520-621B41E4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D1EC3FD-87AC-4D9F-A0E7-B3B4C028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CEDAEBC-C404-4EB6-AF4B-647766F7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10CB723-9AB4-4975-8109-BD003698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9510CF3-4D7D-4F91-ADEE-104F3683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0896ACD-A7BF-4130-B1EF-A16C95C3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2F22BA7-8CB9-493D-A771-2B6D34F5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C653593-24F2-4BAA-A816-A5EF308F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A44BAD0-3E92-4D98-AC3C-DF74F919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5573F03-4AFD-4AD9-B395-A919E54B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4D2B719-0E19-4A3D-92EE-711554D4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7C51866-A7E7-4BBF-B8C7-33274170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E1B48DA-22EB-44EC-B28D-579A74E5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B2EDC2D-E49E-44C2-B521-95D1E4A0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E8E750D-9999-484D-8E8E-05BE8C7C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23177D6-9F3D-46E7-85A6-3E97DADB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02FA52D-ACC7-49D7-9F78-31AA2698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CA3D375-4D96-41F5-AA31-8058124C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E347B2B-1663-4991-8795-8936A31A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CFAB605-E899-4723-880C-9CEC5ED4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447BD0A-C86F-4623-BF79-F09C886F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DEB3E48-137E-42C4-AD77-B76369E9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D468E6B-5018-4376-B8D4-44DA7751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2616EAE-8818-482D-8DA1-A042050E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BC1923C-59E9-439F-8338-90943C75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CC7D29D-38B0-4C29-B93B-BB5AF5FB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286CFB7-4C8E-4E15-9EF5-B6F5B993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352F9E5-1A85-4F0B-A9E4-2B926201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CE0B7F40-E683-40AE-8800-C48DE85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C53E488-985E-4C45-9B23-A1384990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E34A17B-736D-48DE-A511-19A9465B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3AC1916-0BCB-4CC7-A16F-B58F33FB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88F98CE-C1C8-4C79-9D12-722E512B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318712F-F576-43A3-A589-54E2845B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CE1D0EA-D84E-4C91-A722-E57C6352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4EDE7A4-F029-43B4-95BC-36BBEA2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13291FD-47E0-4B08-8E8C-982BA85D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498CE80-3537-4CB6-9302-A4A92580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89AD16E-D567-4248-92A3-D81F32A7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2DB9788-3774-407D-A8C9-C80E9477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C9CA431-CC88-4FCE-8B37-46277FD2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BE44046-0D59-4D84-AD97-C87883F9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8ECAB58-125A-4B30-A823-30EEB0E4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875EBF0-0CFB-4B5D-9EA9-B6D57357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A6D25BB-7716-490E-A651-77CF65E0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2998573-F17E-4279-9A8A-3D6E375A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77C7852D-591E-49AB-A920-9979E218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C997EA9-63AF-4171-9B8F-8D3AB481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ED53607-A724-4873-BDC0-E99E4A71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6965CBD-9855-48CA-82D6-CAAD9CA1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DAF263E-B847-4B78-85A5-2CAF82A6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8C5CF4D-39A3-4206-9111-6EBD620D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9192495-002F-4B1F-B51B-0438B52F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E864BE1-01AB-41B4-982A-7D10EAE4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5B3EAB6-7429-4D9C-90A5-8271B9DC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9E079CF-75C1-4A83-A413-BBA176CD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F6B5959-A403-4D9F-BAD4-82A6F23C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1D68F1B-285E-4E1C-849C-5E463DD6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BC1E197-DE86-44EF-BB80-35CF4979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08B5B60-D9CB-441B-899C-C5866B7D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4A68B1F-680E-4DC7-A34B-3F6BE41C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EEED49E-7FD7-4B84-BCF2-93C2B87A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14B9FD0-844A-495A-976A-A7B9A379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7FDA429-E270-4D03-9531-F5A6F7FF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3910F62-388F-4511-A4A3-B58AA24C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520BFB0-3258-4E28-B08D-E74788F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EF13DEB3-76AA-40C5-B991-BEBFE382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678C739-C639-40AF-8F50-42786DD6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FB0FB029-57B3-427A-9909-BDE5EF0C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18A0481-63DA-4EDC-AFEA-77E11CB8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71175CCF-1154-43BE-A9D4-C426DEC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3359298-7A68-4FFB-9DEE-DE40A225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1EE1B8F8-3D17-47DF-AAE5-875592C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3EE4504-A641-45CE-9A74-18F3BF17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B69E33F1-CA5D-4885-A74F-AAE4F03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9782EDE-E6C4-47ED-B83D-83235E77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7ABC9AA-2551-4AC5-B71A-7F66DF88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0589B08-F389-4409-A181-571C6FC3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FDEB55C-6313-465C-B4F8-C1E4DDCC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D991C86-C567-42AE-8E5F-B0E85C73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973C0411-C0F8-4DFA-9004-273B74FA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E805830-35ED-4409-82B8-36B45322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AB71FC4-0C46-4C0F-ABB9-B11E75D0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8A8A996-A864-47D3-9859-6076919B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7ABC7269-C7AC-4179-A82A-4244C364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E3B264D-71E4-401B-99E2-AA92185C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738F033-B681-430A-BBA9-4D05A991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323ADCE-58D4-4832-ABC1-A4AAAC42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9B4C32E-A5BA-4000-8128-E3D3D79B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D9D312B-5BD2-4A01-BCCD-C230B599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359F101-AA02-486F-B4E9-798D1F65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CDB8001-3D5F-4033-A4F3-BE03FF48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ED28962-9950-4ED6-A5AB-B2293853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AB60A2C-AF29-40E6-962B-74D18321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E8AC3EC-ECAC-4A58-B9B9-2BCC7D72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218D0D7-AE4F-437D-B6E9-02FA16FB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50FFBE7-7434-4154-A140-35CDA61A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34C54D1-C41E-4C36-B911-2E12851B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1A4C36A-BC23-4AFF-862F-D24E03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9EDF9C1-626C-465A-9B0E-10234DAC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F01B6A0-ECB8-40D6-879A-B4DF23A2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C9358FC-EA83-49A5-9701-222CD775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7F02E9A-C092-4433-A676-7B431D19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7F05187-EEBB-48D1-9A67-7B8F5124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E7EF4B9-DFF1-4771-84C8-01229841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F502EC9-995C-46BE-A956-FBB8BE52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C378432-4978-48B7-801F-440D3623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EC4B624-3B12-4A6F-853C-FB78C70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7753183-2D0E-48F9-AC81-952E6564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8EDBC3F-E9F0-4FA3-AEE8-D4DAA660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068C941-B100-4C70-8FFF-4554B7DA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F5F9484-96BB-40EE-A9E1-CD5D9933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2E26EA6-96C2-402C-983A-A9A5B7C3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6A70EF0-880B-4111-AD10-DDF6A4ED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1345A43-A878-4654-BE77-E52471D3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9C539EA-A450-40D3-80D1-7C89239C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FE3D9073-7561-46E1-BCBC-757413CB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7CFB409-65B5-4983-9AE3-A69E0C1B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43719B8-54F2-4ECB-9B9A-4BE951FA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B5D057A-4A97-4A12-A80F-65EA0002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AB686F0-18C9-409C-8530-28591BF3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99C8AD1-B867-4738-AF2C-1342843A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B87527C-1041-46F1-96A1-5C6DA959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75C4DC4-A3C1-4CE9-A76B-0A2E498A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A580F3B-5E98-4474-8A1B-373C5A25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9A847DA-7716-4592-ABAD-38F12C51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AB45BEA-348E-4EAE-AFAC-E7E1B08C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4012CD9-6568-4BA6-9233-F41EB663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2D02F659-A9B0-4C0E-A6BA-6FB5207F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4422F64-584C-477B-BDD0-48E6C217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DDD9982-A4E2-401E-8D1A-B92ECD30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EDA6344-BFBA-42F3-A0AD-6D5B300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9E3B35BF-3F66-4583-8F5C-259C1199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A237E2F-2FEB-4190-AB7F-F321C127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D299C200-FBDB-4D9C-BAE5-DC441AEA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A7BE00C-DBBA-435D-89F9-89A63CDF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4DFAE225-3956-453F-B32B-FF519B28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B7C9FE2-68ED-4EA6-9634-55A08497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1E6E60D-401B-4A28-A2D9-E09BC7AA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9283626-1189-4316-A55F-C6C3B670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55C9482-5F08-4399-B1A3-6C555E3E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D60F188-C0B6-45D9-B9AC-51FF811B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DC1F88E-D00A-4718-AA9A-FB150F33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29DE9D5-35F8-4C3D-A6A4-09A46F9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EEA38D1-B0DC-400D-BC13-5A0E945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4F091E1-EBAC-4AA5-91FB-88C23B22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AA4F53F-14DE-496A-AC66-70C8004A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5E553F6-608E-46A9-A4E0-0C53F182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622D075-CB4D-48F8-BB13-42A0CE0E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A7D43FF-43AB-4CE7-A6B9-B871ACC9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5E67EA1-1E7A-46A3-83E9-33ADC209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B45ED6C-7400-4687-94A3-8B4238A8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5156432-E222-45E6-B2B1-FC45C98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3315434-7B4C-4C2D-9D72-76ECEA2A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11050B0-69B4-4F96-835A-70F1D6A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55EC661-66C0-4EAE-B583-6CD2283A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150B8D2-3FCA-48D1-A483-F0B9B9DE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D50B7A1-2FDF-4974-82DB-298F1A6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58BA15E-3111-4182-87E5-AF46429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FDFE9F0-A781-4FC4-BE41-8B314205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18EC65C-5F57-4BAE-8F72-B606C029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135A057-97EB-4B73-B5B7-2D2555BC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8C63DEC-67E1-4A1B-87A4-5294C9DD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5AB0A7D-DDE2-406B-AE81-28E428D1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003BAB7-FBAF-4EC9-A90F-DA33D4D3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F5A7983-FAE4-4936-9FC2-55E68792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F1CCC5D-7490-4321-87D4-C298FE6F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E8169CF-BAD8-4D2E-AF25-E916117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0C8B2DF-2569-40C6-ACF8-128908E1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F0C7646-EBF1-4429-90BD-ED1B99D3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DB7134F-F34B-4D71-9E82-39F0FD6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B800314-730F-4C07-A312-CD39FB3E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0054035-7A6A-4A74-AE55-552F708B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C6CAFB0-5A54-4D41-B64C-C4CF7EA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989439A-A068-4A06-9162-0AFEE1B6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A105D05-F4AE-4533-AF0C-04A6722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485C00A-BD2B-484A-94CB-E22643E7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CA5A7BF-612C-44BB-8205-A6738DD9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F2698752-2FBC-45A2-9C31-A03676EA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EAD4EBC-6732-4816-8634-AC15B169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2B08D8E-2BE4-43F5-9A33-7879504F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A576975-DFB5-46F9-8844-F45A3A3B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0737187-E6CC-43EF-8035-4C4EC82C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4C941F2-4D7A-4993-8FFD-C1F8D5C7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CFFF35E-6627-46E5-AEA2-D8A7CA45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AABE80B-A81B-4137-A8E4-360BF5B2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3B93661-282F-4D09-8DF8-2AF23EC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CFF96F0-6D3A-4523-8EAB-33431660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3144BF4-37AC-4FC9-B03B-A2978B33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480F328-B036-4415-95EE-71D6C4E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34411F0-04F3-4C0A-B12D-AAB951F1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454AC3DF-7C12-46FD-A180-BFECC8AE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6F1A1F7D-E2B4-4755-9ED7-1E53562D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35AD2E0-38FB-490C-ABD0-6EC15B2F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813DEFFA-EA90-447D-BA51-79C42677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9256B2F-99DE-4D13-AD18-830ED24B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AC0199AA-68B2-41AB-B657-DC4DF352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78521EC-DB6E-49BE-A634-10F4BD31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F45496F-BF68-40D1-A9E9-0983C34B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4303C9A-D613-4C80-B88F-46A26D3A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76608ED-3A69-477E-BD4C-08554827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AFC5D9D-95C3-4767-B03D-FD06949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BBD200E-1804-4D9A-87FA-8150C3C4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988020B-9D32-44A3-9C5E-61BF575C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AC37354-A874-43B9-AB2D-6D5C6425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AB3B456-936E-4F18-A23A-D8A7275D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99B0477-2BAA-4F32-9537-AEABDE6C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EB7B6F9-4585-492B-8EB5-90046E7C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80821C9-372E-4B02-9A83-745B17C4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1FEE9AF-6793-43D0-BEE7-3A67F6B4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9A9AD7A-6D38-4AC3-8687-093BA754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3C83EDE-EFF7-4383-8485-252B1415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5F81C3C-73FF-4DC0-B315-3EA5825E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7D6C1BC-5E09-417A-85B6-069E64BA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F8DFB7A-4B37-40FB-9657-AB835DC4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D24FE54-1034-46D9-8C3D-43E4395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084B869-AD45-4F57-B6DE-CB603377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A46005A-86AA-42D7-90F7-115A58D2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8D34659-8757-4CF9-8545-1D7A3850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3650E21D-9DF8-4FC9-90B6-A213651D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EAEF7A4-9F1F-45D7-932C-1577B959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7515D05-8F32-4BBF-A631-6D465F8F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753C511-822A-4568-8FCB-27E992FD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5E107D6-E6FC-4D64-9AD7-4E7E849A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A07CD26-BCE5-40C1-AB23-5BE56D31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F546DC52-F2B7-45A0-83B2-F1664F99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272716A-16F2-4945-AE60-DD2FC77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8122560-7E82-415D-A034-4A4905DD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50C3DD5-00A1-4388-93BE-373A5AEF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DC4BFF4-C89A-4C63-BBC0-BE47441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C31D611-463D-4A67-8F2B-1EF3580C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A0011E4-6890-4FEB-BFE5-458FD466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5B84469-1435-41B6-8AE3-374E6F41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5758DED-DD00-4C8A-B27D-578B06EE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F7FB6CC-8C43-4752-BF65-B800247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89D7754-B0B6-4B1B-8713-34D285FF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1438080-4ABD-43BD-9020-A31A4D9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389E556-9D20-4C9C-A4F3-FF56A31F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D4E8C1B-BAD5-443C-9536-8D9D03E0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31658C8-3F32-42AA-8F25-323BAACB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FF2BA2A-4241-4C07-835A-AE0D8068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475D9A0-782E-4509-B514-30D670D1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80DF371-BEE0-4AFB-AF55-74854831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AF3926B-7B16-43D9-BD75-6C92F3B8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E782E53-4EB1-47B7-95B9-23E42233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6BA382E-4B2B-46C4-857C-047AEB33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2BD8B36-B5CB-4757-8466-356A722E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AF9A981-F374-4B16-9F0F-A1FB004D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8E715F6-71A5-49C0-9F08-8C69E380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89253A8-D5CD-4A58-B624-740968BF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AA5F782-AC1F-4A95-8716-2F523F3E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416530C-E9A7-4285-B183-A4EDCE80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97BF7CD-AADE-49DE-B5C7-F2962EA5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52145445-A1D1-4D51-B9DC-D7577B25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29563B4-03F2-4787-802C-C5593AD5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7A503D5-086E-4A38-B3FC-55FBD902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FA7B709-C9E8-41B6-BC4B-8A650715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043D5E3-FF0C-4E33-80FE-60153168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C5466BF-9723-42B5-9C13-4BA82DE5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71D0ADF-E404-4775-874F-B9DB65B9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E4E167A-190A-4716-A3CF-16BF865E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65D7311-A5FD-4118-9708-75407D42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1DF39E0F-7E34-41B0-A4B9-A15D3600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10C14B4-8815-4C68-A67A-D14C9C01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A1F7DEED-E444-413D-8049-D0B7B027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8727DFB-4C41-4916-8FCE-FFDFC983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34FD0F8-336D-46A0-A4AA-FC372305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494DB15-9C2F-4D50-A9A6-A1D7FFEA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2F3E331-E66E-4D0A-A157-C59AEC54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DB24C89-D2DE-422F-984C-E659FAD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323A4AF-F88E-46E8-B808-5425B9BD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B9F72D9-0A1F-4FC8-8CEF-5D5B720A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F3967779-1F59-4060-8812-045FE1CC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3DA3D1D-5BAC-4D17-9F05-9FA57321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D8B780DA-20CD-4677-B7D8-CACFA94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5085EE1-23D2-4D72-8B7C-0F546A29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D90D56AD-1775-41D2-93DD-79029F97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2D7A4C3-70D0-423C-ADE8-AB26BAB2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64837E32-D128-4604-BFA1-CFA06658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DAC8E82-7340-4697-B1D1-CDE23171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3D9DB391-37B8-4104-A3E7-D266B6DF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B83DC56-1ADC-4EB9-86C9-346CFDDE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D6703DBE-5113-4098-9FE1-AD2EAE70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C887FF8-6271-4E4B-99A5-678B3B3A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61D3DBE-47BE-4F4F-B515-162FC612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F03EA73-4A5A-485D-B7FD-BA7F2273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BF9E4BF-FF5C-461E-98C2-F92DE8D5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7A51A8CF-A85D-44CF-84BC-97F022FA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298AECE-D7F6-4469-8F30-3E8541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AC9DB2D-DEDC-41DD-B038-E56AFD33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90BF412-0C24-4729-B2EC-829A45A1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933A320-CA8D-455C-8E37-BB145CB5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5C9EE0F-5AA3-476D-9A03-53F752A3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C31D134-88E3-420C-B0FC-2B08D941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55C6261D-080D-44F2-8E83-B561BD1A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B126D96-704F-43FF-8BDD-69A5ACEF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A91748EE-8576-4E3A-928F-26BDA907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E63D74EA-B2BF-46B8-8B0C-288D2A41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D27D6BE-C882-406F-A832-519D0464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A23D493-AFBA-4A3F-BB38-14F1F893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27D564D5-5286-420F-BA7C-9CA6CA64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8AB3936-4769-444F-80D7-2A30F396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747417A0-11CF-4E57-BBDA-3A3E0DFB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0245426-1BE1-40F1-ACD0-0ECFC02B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C1B48CDE-F7CE-4A6E-8866-13FE8A41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C67859C-114A-4ED2-9B47-D0CD8648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E015-72C2-407B-8480-7E62A59A227D}">
  <dimension ref="A1:V57"/>
  <sheetViews>
    <sheetView showGridLines="0" tabSelected="1" workbookViewId="0">
      <selection activeCell="L40" sqref="L4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14100.394</v>
      </c>
      <c r="C8" s="27">
        <v>8747.8490000000002</v>
      </c>
      <c r="D8" s="26">
        <v>59099.763000000006</v>
      </c>
      <c r="E8" s="27">
        <v>14783.316999999999</v>
      </c>
      <c r="F8" s="28">
        <v>64534.41</v>
      </c>
      <c r="G8" s="29">
        <v>19850.397000000001</v>
      </c>
      <c r="H8" s="28">
        <v>18293.887999999999</v>
      </c>
      <c r="I8" s="29">
        <v>7519.4189999999999</v>
      </c>
      <c r="J8" s="28">
        <f t="shared" ref="J8:K23" si="0">+((H8*100/F8)-100)</f>
        <v>-71.652506004161197</v>
      </c>
      <c r="K8" s="30">
        <f t="shared" si="0"/>
        <v>-62.119553578701726</v>
      </c>
      <c r="L8" s="28">
        <f t="shared" ref="L8:M23" si="1">+((H8*100/B8)-100)</f>
        <v>29.74026115865982</v>
      </c>
      <c r="M8" s="31">
        <f t="shared" si="1"/>
        <v>-14.042652085101153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1150.627</v>
      </c>
      <c r="C9" s="36">
        <v>58.760000000000005</v>
      </c>
      <c r="D9" s="35">
        <v>1774.854</v>
      </c>
      <c r="E9" s="36">
        <v>619.14</v>
      </c>
      <c r="F9" s="37">
        <v>2097.9480000000003</v>
      </c>
      <c r="G9" s="38">
        <v>1407.76</v>
      </c>
      <c r="H9" s="37">
        <v>183.44400000000002</v>
      </c>
      <c r="I9" s="39">
        <v>10</v>
      </c>
      <c r="J9" s="40">
        <f>+((H9*100/F9)-100)</f>
        <v>-91.256027318122278</v>
      </c>
      <c r="K9" s="41">
        <f>+((I9*100/G9)-100)</f>
        <v>-99.289651645166785</v>
      </c>
      <c r="L9" s="40">
        <f>+((H9*100/B9)-100)</f>
        <v>-84.057040205036031</v>
      </c>
      <c r="M9" s="42">
        <f>+((I9*100/C9)-100)</f>
        <v>-82.981620149761739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6146.0220000000008</v>
      </c>
      <c r="C10" s="48">
        <v>4641.59</v>
      </c>
      <c r="D10" s="47">
        <v>9765.5609999999997</v>
      </c>
      <c r="E10" s="48">
        <v>2751.1440000000002</v>
      </c>
      <c r="F10" s="49">
        <v>11562.65</v>
      </c>
      <c r="G10" s="38">
        <v>2179.0349999999999</v>
      </c>
      <c r="H10" s="49">
        <v>2628.5809999999997</v>
      </c>
      <c r="I10" s="50">
        <v>52.32</v>
      </c>
      <c r="J10" s="40">
        <f>+((H10*100/F10)-100)</f>
        <v>-77.266621405992566</v>
      </c>
      <c r="K10" s="41">
        <f t="shared" si="0"/>
        <v>-97.598937144194565</v>
      </c>
      <c r="L10" s="40">
        <f t="shared" si="1"/>
        <v>-57.231181404817633</v>
      </c>
      <c r="M10" s="42">
        <f t="shared" si="1"/>
        <v>-98.87280005342997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3909.384</v>
      </c>
      <c r="C11" s="48">
        <v>525.14</v>
      </c>
      <c r="D11" s="47">
        <v>29030.475999999999</v>
      </c>
      <c r="E11" s="48">
        <v>8248.014000000001</v>
      </c>
      <c r="F11" s="49">
        <v>35722.601999999999</v>
      </c>
      <c r="G11" s="38">
        <v>10054.481</v>
      </c>
      <c r="H11" s="49">
        <v>9523.6610000000001</v>
      </c>
      <c r="I11" s="50">
        <v>6428.9690000000001</v>
      </c>
      <c r="J11" s="53">
        <f t="shared" si="0"/>
        <v>-73.339957150937664</v>
      </c>
      <c r="K11" s="54">
        <f t="shared" si="0"/>
        <v>-36.058668766692179</v>
      </c>
      <c r="L11" s="55">
        <f t="shared" si="1"/>
        <v>143.61027210424967</v>
      </c>
      <c r="M11" s="56">
        <f t="shared" si="1"/>
        <v>1124.2390600601746</v>
      </c>
      <c r="O11" s="14"/>
      <c r="P11" s="51"/>
      <c r="Q11" s="51"/>
    </row>
    <row r="12" spans="1:22" x14ac:dyDescent="0.25">
      <c r="A12" s="52" t="s">
        <v>15</v>
      </c>
      <c r="B12" s="47">
        <v>596.53800000000001</v>
      </c>
      <c r="C12" s="48">
        <v>136.81800000000001</v>
      </c>
      <c r="D12" s="47">
        <v>9621.9700000000012</v>
      </c>
      <c r="E12" s="48">
        <v>184.06</v>
      </c>
      <c r="F12" s="49">
        <v>8872.8240000000005</v>
      </c>
      <c r="G12" s="38">
        <v>255.94099999999997</v>
      </c>
      <c r="H12" s="49">
        <v>3886.6849999999999</v>
      </c>
      <c r="I12" s="50">
        <v>26.72</v>
      </c>
      <c r="J12" s="53">
        <f t="shared" si="0"/>
        <v>-56.195626105059674</v>
      </c>
      <c r="K12" s="54">
        <f t="shared" si="0"/>
        <v>-89.560093927897441</v>
      </c>
      <c r="L12" s="55">
        <f t="shared" si="1"/>
        <v>551.54022040507061</v>
      </c>
      <c r="M12" s="56">
        <f t="shared" si="1"/>
        <v>-80.4704059407388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2297.8229999999999</v>
      </c>
      <c r="C13" s="48">
        <v>3385.5410000000002</v>
      </c>
      <c r="D13" s="47">
        <v>8906.902</v>
      </c>
      <c r="E13" s="48">
        <v>2980.9589999999998</v>
      </c>
      <c r="F13" s="49">
        <v>6278.3860000000004</v>
      </c>
      <c r="G13" s="38">
        <v>5953.18</v>
      </c>
      <c r="H13" s="49">
        <v>2071.5169999999998</v>
      </c>
      <c r="I13" s="50">
        <v>1001.41</v>
      </c>
      <c r="J13" s="36">
        <f t="shared" si="0"/>
        <v>-67.00558073364715</v>
      </c>
      <c r="K13" s="58">
        <f t="shared" si="0"/>
        <v>-83.178570108748602</v>
      </c>
      <c r="L13" s="36">
        <f t="shared" si="1"/>
        <v>-9.8487133256129908</v>
      </c>
      <c r="M13" s="59">
        <f t="shared" si="1"/>
        <v>-70.42097555457164</v>
      </c>
      <c r="N13" s="32"/>
    </row>
    <row r="14" spans="1:22" s="33" customFormat="1" x14ac:dyDescent="0.25">
      <c r="A14" s="60" t="s">
        <v>17</v>
      </c>
      <c r="B14" s="61">
        <v>6.32</v>
      </c>
      <c r="C14" s="62">
        <v>0</v>
      </c>
      <c r="D14" s="61">
        <v>85.677999999999997</v>
      </c>
      <c r="E14" s="62">
        <v>0</v>
      </c>
      <c r="F14" s="61">
        <v>48.35</v>
      </c>
      <c r="G14" s="62">
        <v>0</v>
      </c>
      <c r="H14" s="63">
        <v>26.675000000000001</v>
      </c>
      <c r="I14" s="39">
        <v>0</v>
      </c>
      <c r="J14" s="64">
        <f t="shared" si="0"/>
        <v>-44.829369183040335</v>
      </c>
      <c r="K14" s="65" t="s">
        <v>18</v>
      </c>
      <c r="L14" s="64">
        <f t="shared" si="1"/>
        <v>322.07278481012656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0</v>
      </c>
      <c r="E15" s="70">
        <v>0</v>
      </c>
      <c r="F15" s="68">
        <v>20.399999999999999</v>
      </c>
      <c r="G15" s="69">
        <v>0</v>
      </c>
      <c r="H15" s="71">
        <v>26.675000000000001</v>
      </c>
      <c r="I15" s="39">
        <v>0</v>
      </c>
      <c r="J15" s="40">
        <f t="shared" si="0"/>
        <v>30.759803921568647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6.32</v>
      </c>
      <c r="C16" s="74">
        <v>0</v>
      </c>
      <c r="D16" s="73">
        <v>85.677999999999997</v>
      </c>
      <c r="E16" s="75">
        <v>0</v>
      </c>
      <c r="F16" s="73">
        <v>27.95</v>
      </c>
      <c r="G16" s="74">
        <v>0</v>
      </c>
      <c r="H16" s="76">
        <v>0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273.21800000000002</v>
      </c>
      <c r="C17" s="27">
        <v>1742.6210000000001</v>
      </c>
      <c r="D17" s="26">
        <v>3386.4409999999998</v>
      </c>
      <c r="E17" s="27">
        <v>4426.74</v>
      </c>
      <c r="F17" s="26">
        <v>4014.2740000000003</v>
      </c>
      <c r="G17" s="78">
        <v>4420.8879999999999</v>
      </c>
      <c r="H17" s="28">
        <v>2471.712</v>
      </c>
      <c r="I17" s="39">
        <v>1718.6280000000002</v>
      </c>
      <c r="J17" s="64">
        <f t="shared" si="0"/>
        <v>-38.426923523406728</v>
      </c>
      <c r="K17" s="65">
        <f t="shared" si="0"/>
        <v>-61.124823791057359</v>
      </c>
      <c r="L17" s="64">
        <f t="shared" si="1"/>
        <v>804.66660322526332</v>
      </c>
      <c r="M17" s="66">
        <f t="shared" si="1"/>
        <v>-1.3768340907173666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0</v>
      </c>
      <c r="C18" s="36">
        <v>0</v>
      </c>
      <c r="D18" s="35">
        <v>295.58199999999999</v>
      </c>
      <c r="E18" s="36">
        <v>26.24</v>
      </c>
      <c r="F18" s="35">
        <v>256.64400000000001</v>
      </c>
      <c r="G18" s="79">
        <v>23.506</v>
      </c>
      <c r="H18" s="37">
        <v>1152.511</v>
      </c>
      <c r="I18" s="39">
        <v>0</v>
      </c>
      <c r="J18" s="40">
        <f t="shared" si="0"/>
        <v>349.06991786287614</v>
      </c>
      <c r="K18" s="41" t="s">
        <v>18</v>
      </c>
      <c r="L18" s="40" t="s">
        <v>18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77.007000000000005</v>
      </c>
      <c r="C19" s="80">
        <v>870.58100000000002</v>
      </c>
      <c r="D19" s="47">
        <v>968.97699999999998</v>
      </c>
      <c r="E19" s="48">
        <v>3895.88</v>
      </c>
      <c r="F19" s="47">
        <v>1484.1960000000001</v>
      </c>
      <c r="G19" s="80">
        <v>2838.0220000000004</v>
      </c>
      <c r="H19" s="49">
        <v>708.851</v>
      </c>
      <c r="I19" s="50">
        <v>477.08</v>
      </c>
      <c r="J19" s="53">
        <f t="shared" si="0"/>
        <v>-52.240068023360799</v>
      </c>
      <c r="K19" s="54">
        <f t="shared" si="0"/>
        <v>-83.189700432202429</v>
      </c>
      <c r="L19" s="55">
        <f t="shared" si="1"/>
        <v>820.50203228277951</v>
      </c>
      <c r="M19" s="56">
        <f t="shared" si="1"/>
        <v>-45.199814836298977</v>
      </c>
      <c r="O19" s="14"/>
      <c r="P19" s="51"/>
      <c r="Q19" s="51"/>
    </row>
    <row r="20" spans="1:19" x14ac:dyDescent="0.25">
      <c r="A20" s="57" t="s">
        <v>20</v>
      </c>
      <c r="B20" s="73">
        <v>196.21100000000001</v>
      </c>
      <c r="C20" s="75">
        <v>872.04</v>
      </c>
      <c r="D20" s="47">
        <v>2121.8820000000001</v>
      </c>
      <c r="E20" s="48">
        <v>504.62</v>
      </c>
      <c r="F20" s="47">
        <v>2273.4340000000002</v>
      </c>
      <c r="G20" s="80">
        <v>1559.36</v>
      </c>
      <c r="H20" s="49">
        <v>610.35</v>
      </c>
      <c r="I20" s="81">
        <v>1241.548</v>
      </c>
      <c r="J20" s="82">
        <f t="shared" si="0"/>
        <v>-73.152948359178225</v>
      </c>
      <c r="K20" s="83">
        <f t="shared" si="0"/>
        <v>-20.38092550790067</v>
      </c>
      <c r="L20" s="84">
        <f t="shared" si="1"/>
        <v>211.06818679890523</v>
      </c>
      <c r="M20" s="85">
        <f t="shared" si="1"/>
        <v>42.372826934544292</v>
      </c>
      <c r="O20" s="14"/>
      <c r="P20" s="51"/>
      <c r="Q20" s="51"/>
    </row>
    <row r="21" spans="1:19" x14ac:dyDescent="0.25">
      <c r="A21" s="86" t="s">
        <v>21</v>
      </c>
      <c r="B21" s="35">
        <v>10.039999999999999</v>
      </c>
      <c r="C21" s="36">
        <v>25.283000000000001</v>
      </c>
      <c r="D21" s="68">
        <v>137.03800000000001</v>
      </c>
      <c r="E21" s="70">
        <v>0</v>
      </c>
      <c r="F21" s="68">
        <v>115.08199999999999</v>
      </c>
      <c r="G21" s="69">
        <v>26.13</v>
      </c>
      <c r="H21" s="71">
        <v>2.8490000000000002</v>
      </c>
      <c r="I21" s="39">
        <v>24.58</v>
      </c>
      <c r="J21" s="87">
        <f t="shared" si="0"/>
        <v>-97.524373924679793</v>
      </c>
      <c r="K21" s="41">
        <f t="shared" si="0"/>
        <v>-5.931879066207415</v>
      </c>
      <c r="L21" s="88">
        <f t="shared" si="1"/>
        <v>-71.623505976095615</v>
      </c>
      <c r="M21" s="42">
        <f t="shared" si="1"/>
        <v>-2.7805244630779669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0">
        <v>123</v>
      </c>
      <c r="D22" s="47">
        <v>76.48</v>
      </c>
      <c r="E22" s="48">
        <v>57.86</v>
      </c>
      <c r="F22" s="47">
        <v>30.12</v>
      </c>
      <c r="G22" s="80">
        <v>52.22</v>
      </c>
      <c r="H22" s="49">
        <v>17.22</v>
      </c>
      <c r="I22" s="50">
        <v>26.34</v>
      </c>
      <c r="J22" s="89">
        <f>+((H22*100/F22)-100)</f>
        <v>-42.828685258964143</v>
      </c>
      <c r="K22" s="54">
        <f t="shared" si="0"/>
        <v>-49.559555725775567</v>
      </c>
      <c r="L22" s="90" t="s">
        <v>18</v>
      </c>
      <c r="M22" s="56">
        <f t="shared" si="1"/>
        <v>-78.585365853658544</v>
      </c>
      <c r="O22" s="14"/>
      <c r="P22" s="51"/>
      <c r="Q22" s="51"/>
    </row>
    <row r="23" spans="1:19" x14ac:dyDescent="0.25">
      <c r="A23" s="52" t="s">
        <v>23</v>
      </c>
      <c r="B23" s="47">
        <v>306.10300000000001</v>
      </c>
      <c r="C23" s="80">
        <v>51.04</v>
      </c>
      <c r="D23" s="47">
        <v>1274.819</v>
      </c>
      <c r="E23" s="48">
        <v>54.22</v>
      </c>
      <c r="F23" s="47">
        <v>795.80899999999997</v>
      </c>
      <c r="G23" s="80">
        <v>2578.46</v>
      </c>
      <c r="H23" s="49">
        <v>464.76299999999998</v>
      </c>
      <c r="I23" s="50">
        <v>993.02</v>
      </c>
      <c r="J23" s="89">
        <f t="shared" si="0"/>
        <v>-41.598675058965156</v>
      </c>
      <c r="K23" s="54">
        <f t="shared" si="0"/>
        <v>-61.487864849561369</v>
      </c>
      <c r="L23" s="90">
        <f t="shared" si="1"/>
        <v>51.83222640745106</v>
      </c>
      <c r="M23" s="56">
        <f t="shared" si="1"/>
        <v>1845.5721003134797</v>
      </c>
      <c r="O23" s="14"/>
      <c r="P23" s="51"/>
      <c r="Q23" s="51"/>
    </row>
    <row r="24" spans="1:19" x14ac:dyDescent="0.25">
      <c r="A24" s="52" t="s">
        <v>24</v>
      </c>
      <c r="B24" s="47">
        <v>46.451000000000001</v>
      </c>
      <c r="C24" s="80">
        <v>1212.2</v>
      </c>
      <c r="D24" s="47">
        <v>358.03300000000002</v>
      </c>
      <c r="E24" s="48">
        <v>290.95999999999998</v>
      </c>
      <c r="F24" s="47">
        <v>255.3</v>
      </c>
      <c r="G24" s="80">
        <v>681</v>
      </c>
      <c r="H24" s="49">
        <v>366.084</v>
      </c>
      <c r="I24" s="50">
        <v>213.13</v>
      </c>
      <c r="J24" s="89">
        <f t="shared" ref="J24:K37" si="2">+((H24*100/F24)-100)</f>
        <v>43.3936545240893</v>
      </c>
      <c r="K24" s="54">
        <f t="shared" si="2"/>
        <v>-68.703377386196763</v>
      </c>
      <c r="L24" s="90">
        <f>+((H24*100/B24)-100)</f>
        <v>688.10789864588492</v>
      </c>
      <c r="M24" s="56">
        <f t="shared" ref="L24:M37" si="3">+((I24*100/C24)-100)</f>
        <v>-82.417917835340702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0">
        <v>5</v>
      </c>
      <c r="D25" s="47">
        <v>0</v>
      </c>
      <c r="E25" s="48">
        <v>29.78</v>
      </c>
      <c r="F25" s="47">
        <v>0</v>
      </c>
      <c r="G25" s="80">
        <v>55.5</v>
      </c>
      <c r="H25" s="49">
        <v>0</v>
      </c>
      <c r="I25" s="50">
        <v>29.96</v>
      </c>
      <c r="J25" s="89" t="s">
        <v>18</v>
      </c>
      <c r="K25" s="54">
        <f t="shared" si="2"/>
        <v>-46.018018018018019</v>
      </c>
      <c r="L25" s="90" t="s">
        <v>18</v>
      </c>
      <c r="M25" s="56">
        <f t="shared" si="3"/>
        <v>499.20000000000005</v>
      </c>
      <c r="O25" s="14"/>
      <c r="P25" s="51"/>
      <c r="Q25" s="51"/>
    </row>
    <row r="26" spans="1:19" x14ac:dyDescent="0.25">
      <c r="A26" s="52" t="s">
        <v>26</v>
      </c>
      <c r="B26" s="47">
        <v>26.34</v>
      </c>
      <c r="C26" s="80">
        <v>0</v>
      </c>
      <c r="D26" s="47">
        <v>246.27600000000001</v>
      </c>
      <c r="E26" s="48">
        <v>0</v>
      </c>
      <c r="F26" s="47">
        <v>318.58199999999999</v>
      </c>
      <c r="G26" s="80">
        <v>25.96</v>
      </c>
      <c r="H26" s="49">
        <v>98.418999999999997</v>
      </c>
      <c r="I26" s="50">
        <v>0</v>
      </c>
      <c r="J26" s="90">
        <f t="shared" ref="J26:K29" si="4">+((H26*100/F26)-100)</f>
        <v>-69.107168641040616</v>
      </c>
      <c r="K26" s="54" t="s">
        <v>18</v>
      </c>
      <c r="L26" s="90">
        <f t="shared" si="3"/>
        <v>273.64844343204248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341.12</v>
      </c>
      <c r="C27" s="80">
        <v>358.96</v>
      </c>
      <c r="D27" s="47">
        <v>3366.3029999999999</v>
      </c>
      <c r="E27" s="48">
        <v>4698.32</v>
      </c>
      <c r="F27" s="47">
        <v>1958.1579999999999</v>
      </c>
      <c r="G27" s="80">
        <v>52.22</v>
      </c>
      <c r="H27" s="49">
        <v>157.84299999999999</v>
      </c>
      <c r="I27" s="50">
        <v>0</v>
      </c>
      <c r="J27" s="90">
        <f t="shared" si="4"/>
        <v>-91.93921021694878</v>
      </c>
      <c r="K27" s="54" t="s">
        <v>18</v>
      </c>
      <c r="L27" s="90">
        <f t="shared" si="3"/>
        <v>-53.728013602251409</v>
      </c>
      <c r="M27" s="56" t="s">
        <v>18</v>
      </c>
      <c r="O27" s="14"/>
      <c r="P27" s="51"/>
      <c r="Q27" s="51"/>
    </row>
    <row r="28" spans="1:19" x14ac:dyDescent="0.25">
      <c r="A28" s="52" t="s">
        <v>28</v>
      </c>
      <c r="B28" s="47">
        <v>315.49</v>
      </c>
      <c r="C28" s="48">
        <v>2606.5500000000002</v>
      </c>
      <c r="D28" s="47">
        <v>4254.8559999999998</v>
      </c>
      <c r="E28" s="48">
        <v>6074.57</v>
      </c>
      <c r="F28" s="47">
        <v>8085.9760000000006</v>
      </c>
      <c r="G28" s="80">
        <v>3752.6320000000001</v>
      </c>
      <c r="H28" s="49">
        <v>1505.1220000000001</v>
      </c>
      <c r="I28" s="50">
        <v>530.02</v>
      </c>
      <c r="J28" s="90">
        <f t="shared" si="4"/>
        <v>-81.386019448981784</v>
      </c>
      <c r="K28" s="54">
        <f t="shared" si="4"/>
        <v>-85.87604646552073</v>
      </c>
      <c r="L28" s="90">
        <f t="shared" si="3"/>
        <v>377.07439221528421</v>
      </c>
      <c r="M28" s="56">
        <f t="shared" si="3"/>
        <v>-79.665841821564896</v>
      </c>
      <c r="O28" s="14"/>
      <c r="P28" s="51"/>
      <c r="Q28" s="51"/>
    </row>
    <row r="29" spans="1:19" x14ac:dyDescent="0.25">
      <c r="A29" s="91" t="s">
        <v>29</v>
      </c>
      <c r="B29" s="47">
        <v>0</v>
      </c>
      <c r="C29" s="48">
        <v>4</v>
      </c>
      <c r="D29" s="47">
        <v>0</v>
      </c>
      <c r="E29" s="48">
        <v>5</v>
      </c>
      <c r="F29" s="47">
        <v>0.2</v>
      </c>
      <c r="G29" s="80">
        <v>5.125</v>
      </c>
      <c r="H29" s="49">
        <v>0</v>
      </c>
      <c r="I29" s="50">
        <v>0.2</v>
      </c>
      <c r="J29" s="90" t="s">
        <v>18</v>
      </c>
      <c r="K29" s="54">
        <f t="shared" si="4"/>
        <v>-96.097560975609753</v>
      </c>
      <c r="L29" s="90" t="s">
        <v>18</v>
      </c>
      <c r="M29" s="56">
        <f t="shared" si="3"/>
        <v>-95</v>
      </c>
      <c r="O29" s="14"/>
      <c r="P29" s="51"/>
      <c r="Q29" s="51"/>
    </row>
    <row r="30" spans="1:19" s="1" customFormat="1" x14ac:dyDescent="0.25">
      <c r="A30" s="92" t="s">
        <v>30</v>
      </c>
      <c r="B30" s="93">
        <v>0</v>
      </c>
      <c r="C30" s="94">
        <v>14876.503000000001</v>
      </c>
      <c r="D30" s="95">
        <v>72285.687000000005</v>
      </c>
      <c r="E30" s="96">
        <v>30420.767</v>
      </c>
      <c r="F30" s="97">
        <v>80156.260999999999</v>
      </c>
      <c r="G30" s="97">
        <v>29328.84</v>
      </c>
      <c r="H30" s="97">
        <v>23404.575000000004</v>
      </c>
      <c r="I30" s="97">
        <v>11054.34</v>
      </c>
      <c r="J30" s="97">
        <f>+((H30*100/F30)-100)</f>
        <v>-70.801313948513638</v>
      </c>
      <c r="K30" s="97">
        <f>+((I30*100/G30)-100)</f>
        <v>-62.308976420478956</v>
      </c>
      <c r="L30" s="97" t="s">
        <v>18</v>
      </c>
      <c r="M30" s="95">
        <f>+((I30*100/C30)-100)</f>
        <v>-25.692617411497849</v>
      </c>
    </row>
    <row r="31" spans="1:19" s="1" customFormat="1" x14ac:dyDescent="0.25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8"/>
      <c r="K31" s="98"/>
      <c r="L31" s="98"/>
      <c r="M31" s="98"/>
    </row>
    <row r="32" spans="1:19" s="1" customFormat="1" ht="15" customHeight="1" x14ac:dyDescent="0.25">
      <c r="A32" s="100" t="s">
        <v>32</v>
      </c>
      <c r="B32" s="100"/>
      <c r="C32" s="100"/>
      <c r="D32" s="100"/>
      <c r="E32" s="100"/>
      <c r="F32" s="101"/>
      <c r="G32" s="101"/>
      <c r="H32" s="101"/>
      <c r="I32" s="101"/>
      <c r="K32" s="51"/>
      <c r="L32" s="51"/>
      <c r="M32" s="51"/>
    </row>
    <row r="33" spans="1:13" s="1" customFormat="1" x14ac:dyDescent="0.25">
      <c r="A33" s="100" t="s">
        <v>33</v>
      </c>
      <c r="B33" s="100"/>
      <c r="C33" s="100"/>
      <c r="D33" s="100"/>
      <c r="E33" s="100"/>
      <c r="F33" s="102"/>
      <c r="J33" s="103"/>
      <c r="K33" s="51"/>
      <c r="L33" s="51"/>
      <c r="M33" s="51"/>
    </row>
    <row r="34" spans="1:13" s="1" customFormat="1" ht="15" customHeight="1" x14ac:dyDescent="0.25">
      <c r="A34" s="104" t="s">
        <v>34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3" t="s">
        <v>35</v>
      </c>
      <c r="L34" s="98"/>
      <c r="M34" s="98"/>
    </row>
    <row r="35" spans="1:13" s="1" customFormat="1" x14ac:dyDescent="0.25">
      <c r="B35" s="51"/>
      <c r="C35" s="51"/>
    </row>
    <row r="36" spans="1:13" s="1" customFormat="1" x14ac:dyDescent="0.25">
      <c r="J36" s="10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2023-04-12T10:03:03Z</dcterms:created>
  <dcterms:modified xsi:type="dcterms:W3CDTF">2023-04-12T10:03:34Z</dcterms:modified>
</cp:coreProperties>
</file>