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A965AC5-810C-4C10-A5F0-036A0A0DB32E}" xr6:coauthVersionLast="47" xr6:coauthVersionMax="47" xr10:uidLastSave="{00000000-0000-0000-0000-000000000000}"/>
  <bookViews>
    <workbookView xWindow="-120" yWindow="-120" windowWidth="29040" windowHeight="17640" xr2:uid="{D0C25625-D227-4781-9B0E-F5BEA6CA2694}"/>
  </bookViews>
  <sheets>
    <sheet name="13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L28" i="1"/>
  <c r="J28" i="1"/>
  <c r="M27" i="1"/>
  <c r="L27" i="1"/>
  <c r="J27" i="1"/>
  <c r="M26" i="1"/>
  <c r="L26" i="1"/>
  <c r="J26" i="1"/>
  <c r="M25" i="1"/>
  <c r="K25" i="1"/>
  <c r="M24" i="1"/>
  <c r="K24" i="1"/>
  <c r="J24" i="1"/>
  <c r="M23" i="1"/>
  <c r="L23" i="1"/>
  <c r="K23" i="1"/>
  <c r="J23" i="1"/>
  <c r="M22" i="1"/>
  <c r="L22" i="1"/>
  <c r="K22" i="1"/>
  <c r="J22" i="1"/>
  <c r="J21" i="1"/>
  <c r="M20" i="1"/>
  <c r="L20" i="1"/>
  <c r="K20" i="1"/>
  <c r="J20" i="1"/>
  <c r="M19" i="1"/>
  <c r="L19" i="1"/>
  <c r="K19" i="1"/>
  <c r="J19" i="1"/>
  <c r="J18" i="1"/>
  <c r="M17" i="1"/>
  <c r="L17" i="1"/>
  <c r="K17" i="1"/>
  <c r="J17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<sst xmlns="http://schemas.openxmlformats.org/spreadsheetml/2006/main" count="75" uniqueCount="36">
  <si>
    <t xml:space="preserve">Grūdų  ir aliejinių augalų sėklų  supirkimo kiekių suvestinė ataskaita (2023 m. 13 – 15 sav.) pagal GS-1*, t </t>
  </si>
  <si>
    <t xml:space="preserve">                      Data
Grūdai</t>
  </si>
  <si>
    <t>Pokytis, %</t>
  </si>
  <si>
    <t>15  sav.  (04 11–17)</t>
  </si>
  <si>
    <t>13  sav.  (03 27–04 02)</t>
  </si>
  <si>
    <t>14  sav.  (04 03–09)</t>
  </si>
  <si>
    <t>15  sav.  (04 10–16)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</si>
  <si>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</si>
  <si>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</si>
  <si>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</si>
  <si>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</si>
  <si>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</si>
  <si>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</si>
  <si>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</si>
  <si>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</si>
  <si>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</si>
  <si>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</si>
  <si>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</si>
  <si>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</si>
  <si>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</si>
  <si>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</si>
  <si>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</si>
  <si>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</si>
  <si>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</si>
  <si>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</si>
  <si>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</si>
  <si>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</si>
  <si>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</si>
  <si>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</si>
  <si>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</si>
  <si>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</si>
  <si>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</si>
  <si>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2023 m. 15 savaitę su  14 savaite</t>
  </si>
  <si>
    <t>*** lyginant 2023 m. 15 savaitę su 2022 m. 15 savaite</t>
  </si>
  <si>
    <t>Pastaba: grūdų bei aliejinių augalų sėklų 13 ir 14 savaičių supirkimo kiekiai patikslinti  2023-04-20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</si>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</sst>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B937A48-548E-4A8D-B4D3-EBBAF54F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0D412A0-E802-403F-AB59-421A580D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DB73893-4453-4D95-A19A-6CD26EF4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37E67A5-A727-43EF-A65B-9EAA468A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9300F11-01E3-45DF-99A4-F20F1F7F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EF00A87-A47A-4CD6-8965-91B3B890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114E24B-FD2F-4F61-8375-8341F582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CB39CF6-05A3-4BC1-8426-DB8D4DA7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778BD99-FC2C-472A-826B-F71B46B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099F349-EE06-4CF9-AA0A-E0B4D6BE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E1C8529-9779-468D-A656-4B1D8379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B5A86A5-4406-482B-B22F-67A17725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4E117FF-980E-4253-A806-5421DBE0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D145A61-DC4F-4662-8FA0-329B3C0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AE3ACD9-0333-43E6-8C94-C2705F6C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BDE167F-319F-4752-BF2F-F926C845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2689E4F-F5C7-4B8F-A050-3FC3E37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77CC833-E755-40D5-9223-1BEC00F3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F016B58-CFEF-4104-8A30-08BDD700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A0ECF05-3841-4749-AED3-B1EE7403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902494A-8BAD-4571-BC9F-6DFAD550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1F00400-CB39-40D2-90D6-8D087073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CA9EC95-03AC-459F-828A-2A35DCD3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09F7124-48E5-4F56-8798-6884E1E6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0A534B4-AA29-4B50-90AE-E316CEC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EF3FFBE-CBF0-4D1C-A4DB-2B194837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A0EA135-9AFB-4252-8938-02EA002F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5D11EC5-FEE5-4154-AE53-E10DCE0C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C2EDBD6-A005-484A-ADC5-96A97FDB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D85FDB8-0C9F-49F4-8D41-ADF14340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EA9A501-B3C1-49DC-8EE7-15198B63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A69CD22-B4DE-40B2-8746-5908D76D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4C18CB6-0862-448E-852E-6A1E58E5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872AF45-C1B3-4DF7-BA49-4B2AEA9E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1F7D977-CA8D-4377-8739-39097D88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12F150E-3FC7-4EF3-A5ED-BF940655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5E37E64-CB33-4598-A589-A8E3E5E3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29629B3-8201-4CA9-9BE2-DCB639A7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DF17A10-C7BA-4A98-9733-1EE7F97F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82CF154-59E5-45CB-A55C-AA921DC8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31E8B85-64E3-4A55-BD8C-94293B30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7AAF1D1-D0A1-48A6-8A68-4B1A8530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139B95C-114C-45F1-841F-596792C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73C2766-9EFE-4421-A755-4CA0F1B8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F7499F2-82F6-4B5E-94AA-271B6098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15BFFBC-2E5E-4A8C-9346-21D2F59D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20E8A3B-0807-42BF-B1FB-1BC35582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9CFBFF1-E2D8-4F12-A1B2-7AEE4CC0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772A312-3FD6-4FC5-A948-9C1260C0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DD6F301-E2A6-4314-8E73-E53EA979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D8C5359-39D3-4CCA-9A44-A9A20F96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5D43F4E-8D0C-45CF-ACDC-92035C15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6DCE03F-5A01-4033-9A31-2A7E4E65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F240E95-CBC9-4782-98FE-41C28508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CE0DFF4-27C1-4E19-AA66-32C4A1E2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5201B76-EB73-4C12-B717-2B89051E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77FCB12-9A63-41B8-89DC-91B29246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309EFAC-1243-4590-87E2-36CD1F9F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F7CB3BF-B8DB-424F-90C1-D865F0DC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6C6D8AA-9C51-4D0F-BC60-7DA80C90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2CD3E9E-F7B3-43F5-887A-41D19F51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EAE5793-F145-4438-9C0A-BD4D7FBE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D5D80D5-F3E2-4FA1-BC60-4CE9ADC1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3D8FA50-2B21-4CBA-9C87-766A7BA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745A45C-61DA-494F-A6B6-586F0D83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64F54E8-2560-455F-85D4-8E73183C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A76A238-FC2B-42AE-B292-2A5CA3BE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617D057-62DB-4F61-A7A8-A80AF3B9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D0B1CB6-6BD6-46FE-BD03-0DDC5ED5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1C3FF56-E75D-4E52-B254-5D77A764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22F11D1-E3D9-423A-BC65-6020EBCD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912EA86-45B9-4FDD-9597-7BF4FBF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AA05296-E628-4BB9-8FFD-7A665724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E4E0CD7-6E10-42C8-8EFB-FA48BBB5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D50720F-63D1-422A-BF73-574E6D83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BA26B3B-944A-4C63-9D6D-28547519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5252786-98C7-4AD9-B9AA-75420D7E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D348C31-94B8-4E71-890F-A2E657C6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83D33D3-3B19-4893-B763-F43DF40E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AEB8E0C-BE3F-4DDE-8D6B-75FD7949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6A75485-8776-4949-8592-1E78A6D2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186CF9C-758B-43CA-81EB-630C18FB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9247800-0977-43BD-864C-2E04EC57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A0C1872-D550-4314-AD78-18EF12F3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A4FE0AA-CF53-4EA2-859E-B3C88FA1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1F8C2FA-E7D8-4252-99E6-D872547D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EE83E03-6DB0-4ECC-8C96-AF326F4E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E073313-BB54-415F-8814-983A120A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22A5D6B-644D-4199-8187-112B3E65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19CEC4B-1C6B-42BC-8444-1831C139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54B70A6-2A6D-430B-AD1F-F324605E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BC754D3-67DE-4898-B64C-BB02AB72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0F873A8-14FD-421C-B7AE-083B6831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D905914-9543-4755-A419-1DCFBE64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60D9AD3-443C-44E5-B927-B37A690A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078F313-665B-43F6-A925-0DB0B4BA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17BBFA3-A4E6-4403-A890-17E0A338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A8A9DC1-5884-4AAE-A1F3-EB959C3E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C314828-AE96-4DAD-89FB-BE3739C0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7638C1F-9B01-45D3-A699-AD159CB5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10C70B9-148D-42E3-8287-82538651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38C212B-19A8-467B-9DC0-B507C050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64A4E00-FF41-4395-B3B3-6F3D8A5D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9778EE1-524B-4F10-8C34-E48B5869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140D40B-6017-4E09-9943-F882C8C3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ED3DCDB-ADB5-4081-A246-67EB1D8B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546858A-D89E-47E9-824C-EB7DEAA4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610D616-B397-4DDD-A3E0-85BC1967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602F45A-3507-409B-B3FD-86FF8963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8081410-4B97-4098-ABE3-95DC90B1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1EB9F0D-EE8D-4CA1-A91C-2CEAF2A4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122DABA-4E53-4358-956D-20D8545A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AD34DA5-087E-4B92-BB79-0811DFD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3B7926-72D4-4FC8-B7BD-A18C8083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F228014-CDF1-4091-96A8-88591B6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6B200A4-3AC0-4939-84AE-7797EB58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23F4569-3D72-42CE-8ABA-A084C2D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9BAC25F-3E3E-4A16-860F-EC0D78DD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2C88611-0A09-4255-B064-4A93BC70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41AB6AD-C99E-43A5-9CF8-1B45415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31A3344-CB1C-4E74-AD06-1953B8FA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B47C6B4-CE8A-4044-91AF-5CE4B66E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54D701C-0D13-40AA-838C-1342D4A9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3F0A406-AD29-4069-9265-1609E693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76E1409-A36E-4D39-968E-432838C2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A7B37FF7-03F8-433A-B5B5-C4179C40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EAA9D9C-43DA-4C83-89BC-852C25DE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EC12812-73DA-433E-9372-886569DC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DDC64D6-A8E5-401E-A8B0-19E55678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A0E6405-4CFA-4934-A8DA-3FA448C0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7D7D3C3-4DDF-4138-8751-E7461544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B5C204B-8191-4979-92C3-DE419829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079CC48-2039-4E18-B226-46F8D60C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D3443A3-74A7-4022-ADB6-49EDD4DF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730BA28-6781-4DD0-A11B-E859602F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AD9D302-41AB-4771-97B8-B22F3C00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CDF1091-D86D-4249-A75D-1D161E75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8BFDD97-3E22-4C02-B2CA-D0B981D3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603CC00-3997-4353-8128-0EDD6A77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F06DC8B-5283-4C00-AC1B-16C3C220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BE5F1B0-530E-42DB-9651-DA5C27FF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9379634-B3E4-48BF-A284-8301B8E0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A02A41D-1747-4328-9F84-FBAEA59B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9D124E0-DB60-40EF-82B8-CC6E7D0A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D22B6F1-2AE5-48E8-A3CC-2BF1245B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DEED8A4-0C15-43F1-9913-4B742A90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7B38143-89E3-4BD1-ABCA-D149979A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8E573CD-CFB2-49D9-8012-02DCCD29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3C70032-478A-4B16-8319-BFAA0BBE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F8F90E2-EA2F-4FA6-9036-D3AC6BEF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B8B6996-F2D4-409C-B177-08295DE0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0F90921-7E6D-4A2D-8840-56FEA92C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EDEC715-6A35-4317-9EC7-13FCEF0F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9A8E8567-7C32-4CB2-A6B3-FC8652D8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3BA6CB2-A60B-4186-BF34-8D1C8A30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6AE8252-5650-4E9C-AD04-AC46D24C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EB2046F-84E8-4A26-8573-47E29F2A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35F356F-508C-424F-96C4-C40EB669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D9B6F90-472E-4C46-B045-1B3DCFF3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15A7ACC-6E0F-4C4B-B585-4F804411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20C3E13-0460-4F3E-AFF1-5698D3CE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F54057E-F228-4069-9597-30C9EF71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630F64B-4DDD-40B2-A4F4-735710A4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5DE9ABC-BE41-4A73-B5EC-240EA752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796C326-C844-4D99-BDE8-460E146D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333C904-228A-4DF1-9163-7250B65C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6DF8AD9-4AC2-454F-8F2F-2F66E4BC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E5C17DE-0CA7-449D-9DD9-1FB38178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AD3B067-74A8-4EBE-B78E-57AA2058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DD0BEE8-FC54-493C-8024-01EA8883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93B4252-A1A7-4108-AE2C-C4A5299F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C4B7F59-BA5B-4ADA-B3FD-9D958DE8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3611AF5-B49B-44FD-A6E8-ED8B03B8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6ACFB2E-E25F-4D07-98B4-E09F7226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4D7765F-02B9-40D9-A28F-E04637A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40FC44B-6F2E-4393-906C-BE5A1400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66F6866-2052-4715-9C24-C8099EFB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9233B3B-4887-457C-B4AC-230A97B7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F416389-95CB-444F-9091-0EA85E9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AFD5FF9-95BB-4673-85B1-FEE8613F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33F5E66-2504-479B-A85D-83D9BF9A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A9C6EA3-40C4-4A6D-BC50-33E59941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A62808D-77B8-4080-A1ED-7E794DA3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0BEC1ECD-44F0-4EE2-A903-7ACD188E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3729CE2-FC9E-47F0-AA06-630B4162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F51DFD9-B133-4DA9-A89F-BF20D689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9503F80-ECFE-45BE-A137-06E86F16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523A70A-8D6E-46B2-86EC-74AB76BD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A91650C-9C78-42C1-AE08-1E5B811D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684A4F4-C5E8-4913-BC49-741AF237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1D400A5-B973-4BA3-B2F5-17258D6A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CB13E33-C7D8-4439-8DBD-F7B6961A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7B47D8A-729C-431A-8F8C-3CB349E2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C498F5D8-4040-4CF1-9CF1-9559ACE5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786C971-A379-41B2-A272-BFED052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50B2185-7026-4433-A664-EB5D2276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86E513B-D04B-4E76-B3E6-26D67640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F4FA480-A035-460D-8E5B-A656F35F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8248B3D-6870-45BF-8EE4-60F6E01F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81F95D6-1966-4964-83EE-7955F3FB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8F35AFC-6E29-422A-A626-855C52BF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B586E5F-8C31-4D3D-8414-A957C1F4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139E266-59AB-45F2-B0DC-2B7D301C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20E2AF5-2623-43B9-8F29-1AE3004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B2C059A-EE39-4799-A6C3-DC28B4C0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9168776-5F43-47D8-8F69-CBB7092D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0925084-C6DE-40E5-86F3-51B682D7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DCF1ADD-E493-426B-ACAA-AF8EC79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B6619DE-2565-4EBD-9F3B-40C5DFDA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F81EDBD2-15C5-4A14-ADDD-B36B7DE3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99A5BB8-D976-4EE8-867A-EE1A1033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146166FD-4965-43A9-AFF5-BCCFBE6A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207C8FA-E41B-44B4-B30E-19B35A30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151F998-20C9-4712-A724-3E154052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8CBE10B-779A-4A41-A40F-3FD36644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6BF4551-1E73-471B-924A-199E7D6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CEDB0EA-9973-4E12-8501-332232D7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42E8DE7-B76D-42F5-8A35-71617F08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792AC87-8583-4306-9B36-4832EC6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DC479B8-F2D0-4C63-B46E-C397B0F3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67888F2-89A7-444B-BBE2-B68A5560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E78DFAC-CBAA-4D0B-B480-DA02537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7C33F98-0657-4B72-B349-E4C05F9F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7914503-3E9A-4E52-9F47-B67CB5CB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2F01C83-62F5-47E7-904D-A4C66F13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E1C16B4-A310-4272-A152-7D8BBCBF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FF46643-05C1-478D-87B5-BE0157CD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CBAE44D-14C8-4185-A918-8049D020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6402945-9833-402D-B7BC-7EE39F96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C5CB48F-96B8-43AF-A8AD-6D768DF8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9EAB48A-7D6F-4D21-AC57-E63513C9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9CFDAE3-6CCB-4C68-8B69-0F42B30A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D2BCC4E-12D1-4654-950E-1DF5AC65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199D875-730F-44D6-B37D-CF29CB20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E701487-2A99-455E-9003-6A4B7B34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836E231-3BDA-4702-993C-721358A5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8C3CA2D-5677-4AB1-833E-B9114F2E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6E1E253-57F8-4F4F-94A4-F1D4AEAD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6CC57E7-32CA-4834-9F54-841BC716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6A269C6-E126-48B2-B926-A52106DD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9E6C30E-6CED-4D0D-B7A4-57F8B397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D25C314-8B98-4EF8-9738-7F4189A8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E2B43D1-61D2-4BF3-BC7C-7C802D33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C4F078D4-7B3D-4427-BEF6-785EF42F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223F1C9-BADB-490E-A1A5-147A22D1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EAE92AA-AA1A-4022-BA3F-2DBAB01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9E72885-3026-4E65-987B-B086DAA9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E22FE95-C0A3-4AC2-9925-B0A0A0E5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7FE1FF1-724C-4AA0-81BD-6E30848F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216A3CD-E0FF-4D51-BB2B-26EC2359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847264A-D1B8-4F90-9ED6-9CB46B86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86F31104-B946-4538-914E-9C59D895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D82C42C-CD37-4400-9722-C9D3637B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D2C0EDB-D780-467B-8CB0-0A9D14DB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89FD9E4-B8FB-41CF-8351-C45BDCBC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490A682-DEB4-4BD1-B703-2375FE20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A81D5DD-F3FF-498E-B73B-B5B9E2E4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0B52B2E1-97F9-4B58-9510-CA42E633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6813858-330B-445C-9EDA-6FDA394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83D78DC-BFB7-4D66-BB5C-D888C902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5FF79B6-85F5-4FD0-88B1-4A03A5B1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C3E2CEA-D4DE-4F2B-80CA-1B2F57C8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77966B1-0C4A-4B6D-AD70-DBD63DFF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CD26982A-4F27-483C-B74F-51A45390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020F202-CD7F-4A71-88B8-0F963887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94B44E2-D346-4CCC-A815-131850A9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9639E64-A3CF-42DC-AE93-98B0E952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E611EB1-5D75-404F-B737-2544E836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B764682-207A-44CC-9D24-CE0BF9C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D5D94BB-0CD0-4D6E-AE17-4491BAE1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A7852EF-8879-45FE-9876-57C6EF72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1C6DA51-11CF-4A6C-8C8B-E7F4944B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E408974-3F7C-48DF-87D2-76023C64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3F576177-DE70-4B2D-8658-463B03FF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2D5D6F4-C891-4DC8-AE04-767951C5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24068A7-667F-4B61-BE08-988FEF23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9EF1A47-2712-4E00-8EE1-C4BFD4DE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3F98875-1A29-4C2F-B085-E535C0A5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9EAB7C5-3E00-48FE-A537-34A2470B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B119A6F-83FF-4C8B-8F75-DD664934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B1B15F3-B7AB-408B-98DE-3BED716F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B194A14-9644-42F2-A7FC-B954EFEB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D481203-0F40-46D6-86BF-A2F4670A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55C95C1-A1CF-4B6C-A79E-83E86952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E6F345E-0439-4CAF-A778-7E31F337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E587E7C-620D-4AF1-9208-C72FBA40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15172C1-F5FE-48BD-B42B-FDCAC8F6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5360741-59BC-444D-B748-5C7B2888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BAF427D-9CF7-4CA0-87AD-96FDB95E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1BEF979-A02F-4403-86B5-53E6E0E1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C1EA4EA-0B4D-4366-8FB7-7C37DF16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71DAF3D-DD3C-4B49-8F08-51D5A525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625E568-7AA3-4B4D-ADE1-C5FF7B87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FC48D79-0F13-4A18-B86E-9C72B22A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F219E54-A5E7-4D68-BFBC-E19E9D26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9AD24B2-05DE-44E3-A48A-ED1C9060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CDC1148-09E6-49BF-A39C-4D9D6E2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9AE93C7-CB87-4435-B970-CBA91616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C77AB62-B899-487A-94F3-FAF33051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CA87762-85DF-452E-A882-FC475B2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5E445E5-DC4B-4505-AE76-05E88FD8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4136192-DEE2-49E6-9CB3-5925E2F4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4CA0CF0-5765-453A-BEEB-7F3B0A3F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E95A436-8D50-4650-90FA-C9ABA791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B8E7FF3-5DE6-4D41-968F-811145C9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7BD938E-3C61-4DA4-94CF-536A05B3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640957F-F7C1-48E7-B582-15CD33B8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D2797219-E160-4861-AC49-F542F274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1699D82-4E2D-41EA-9A3C-E48138BD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CD08D41-B70D-458A-A35D-216B9098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943E53C-EE2F-4945-B1E5-402B5B3C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9AE57C44-D15F-4538-85BF-9EA873EF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A66B4BE-E901-4075-9DB8-B12E78E6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22965141-41CC-4D25-9D5C-3600C84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B3FA56E-D1DE-4B5A-BEBB-6F787318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77561C18-D652-4064-BD05-3D25CD93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3BEC8AA-FA7F-45E7-B04C-31BB6BD5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F564BCB-EB21-40BF-9101-CE7B95F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B064C2D-BF10-4B1D-AAF4-25CFCFB8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6E6A096-DFD1-44DA-8DAE-15527B54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14D14F6-0EF9-463E-BADA-BCFCCFC2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849F822-7A66-4636-B35D-06C69EBE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C470F62-E85F-4B05-A43A-701C69BA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E33B05B-5921-4388-AEA5-2CFCBBA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3C1823E-2229-454E-A86B-714CC51A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66081A4-AE13-4EBB-94FD-8F7E42A2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0C3B450-7210-49A5-BC1D-20F24CB8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F31F7DC-03D7-4EC1-850B-719131DF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130CD42-D74A-4F08-9163-4E63426A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96E004D-F3B0-4BF5-8A15-4876D3AC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EC03E26-6FA3-4FFF-8F6A-3C64ECA8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3D0ED38-76B3-496D-AEEA-1C3F84F5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431F61A-AE1A-4701-AECD-10F1EC3F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4D473663-A953-4380-99C8-428A7E14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40DFAC5-8985-40E0-BA51-B322F49F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CEE38276-005D-41BB-B94C-6E0A9388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50867A2-C270-4657-8DC1-8C935356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82A9B3C8-49CD-4D0B-8C32-1470C721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582B42B-5DF4-42F0-B791-9EF7A8D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0D377E1-4271-4DBF-931F-B5B7D8C0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A192ACC-A9B0-4A11-8A7C-A1A1A90D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3DCDA1DF-E80F-4654-9304-084AC36E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D83BBD46-E628-4781-8AB7-E4B14EEA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CEFEDFD-1B3D-4475-A4FD-B448B8D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1FCC1641-8EDE-4615-8E1F-063F971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2F0D2C8-6EB5-4C60-8337-D406ED9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81040CD-620C-4E10-8FC3-6C092E06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1241250-C938-43FE-9F51-A44758CE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5218B0D-9761-4D3A-80F2-6CE1008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A4A2D5C-9878-4D15-A4CC-165560FA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EDC9D414-217F-425A-AD57-7AD79DA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92A3900-9413-4A36-ABB7-B1031582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0118696-D140-492A-9DAB-F9D0030C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FFB720C-DEED-4338-8496-16C25DFC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0C70238-5965-4353-A674-4A1BD205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0D152BA3-B33F-4B75-B2AF-7B7959D3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D5DEC52-4353-4767-AF22-CF401A98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2ADAF2B-BDBD-4B43-AE20-C4FA6FD6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C1B1C07-FAC8-483D-8C6C-9FB82FD6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58790DB-509B-46A8-8983-6C172940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A0D0B45-D914-4526-9797-C97C5228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D29E528-EE73-4D58-B131-D70E6194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184EAD4-BEC6-4444-BF0F-B22D0F10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4B60D94-4D16-4E59-85B4-CB8FD655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516AAC6-B448-40D7-912D-1FDEEEED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3F0EC9B-7FEF-4EA8-88F9-DA4C312F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79F2A3A-CF4A-4AE5-929B-91AECF4A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6F5415A-CC45-4554-800C-79B969BD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0448A45-ADE9-4E4F-B432-5AF790B5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D1EC408-324B-4B7A-A525-B1111895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26771BA-0700-4275-9773-C3F91FEF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B9451C4-3560-4A98-A065-8C68159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793C8D5-B0A6-4C43-96DE-CA482933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D4473BA-2BC8-4136-A0A0-3C6F267F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2885017-E3EF-4D41-831B-53EC3CFF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9EB256E-B8DA-4289-8C7D-AA14B8C5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FB46BEB-BFCA-4345-BA4D-C49BEFF3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15A712E-327B-4B5F-99F6-DF5D1B78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164CF5A-7BCF-442C-8126-AAA6F9C1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45D0B8A-3582-41A4-9AB4-8961574E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6D902B8-8F9E-4B89-8968-5CC923DA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75F5A31-B40B-421F-9522-B2BA7FDC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D8FFD66-C576-4D11-A023-40158263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06EE52D-31D7-4E6E-B89A-30A9F9BA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C5D85AB-B1A8-460C-ABA1-DFB25565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AF0C823-CC75-419B-8D0E-AE07EA72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6B13AD6-845B-460C-A626-8B2A050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5968524-11EF-4BEC-BF1B-A1D3F8E8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EA6EAF5-305C-4244-91D8-AC708885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515F3C1-7DD5-4ED1-ABDB-5CC10D5D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206589E-32CD-4B8D-B63E-7F949AD0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78BD991-2070-4DB2-9FF1-4E43755A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6EF0BB7-C4F2-4513-BE31-CFC651AF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A6BF0FE-3CEE-43E0-B435-D655F111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D5D6E3D-B67C-4E7F-8192-B4066B49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C93008F-5AF6-4F31-B8AC-F2D0A19F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CAA8F5B-1480-4508-90DE-33F9C89A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CAC4E3E7-BD05-4EBD-8A85-AB1C021F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D5A49FF-F2A2-410F-89BC-79DFC3F1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77D0654-633A-4EC1-B1A8-7973444A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84A50C9-6F89-457A-ACA8-62067982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C7186657-5F1A-4862-BC99-91346B2A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0F977A8-3FDF-4BFA-BBD6-FB725621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FF49195-5126-4ABF-A794-85F23D9A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7E9A74B-D0D1-4C02-90E0-17D86698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8F5A1C8-CF67-402F-90BF-461DCEA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DEF2016-A248-4E30-9E4A-770157EB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E1D81385-3332-4929-B3C7-CCEE77BE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FA83A93-03DA-4741-9B2E-8FB2C57A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9B1F158-8E2E-4449-92AA-F8FE0E7C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11EEC8C-B3B8-4C73-B5F5-1B0FA174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D2915EB-DE93-45DD-A0EA-7F5035CE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0C3781E-5E1A-4652-BA4C-A3FD8753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703E691-CE10-483B-98E4-837AA361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A75969D-967E-4FFE-B54C-1EC4CD3A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C3EBA2D-E80F-4D19-BBBD-C2FDB887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0609038-3A42-46A3-9343-62AF4F92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4BE5542-9AF7-458E-B626-B2A7901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1D4B540-C175-45DD-8021-0DA4B767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A90DDFC-3A72-48D2-9DAC-A5482697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370487A-0A7E-400A-9306-1C947F71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B522F69-89BA-4339-85C5-E0DC583B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360FA8C-9777-4B37-A7BF-5760F187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49A2B1D-B5EC-4DE0-A0F3-6F466A2F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8D8518F-7709-4E5D-BC4F-89EEFA26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0A15CBA-8B93-4EE7-854E-C894C9F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DF2AD4B-BA11-4F29-9D77-69AD6D03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113E1C6-AAF0-48E3-8E1A-BD174CB3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40BC74A-F19C-41FF-9D5A-E02106F6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3317A90-1370-47E0-9B35-CE273647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3ED8708-57B3-4D11-8519-BE8FD3C0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862C5C8-A190-4B02-8923-38913BAB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5572801-FDB4-41C2-85A0-17A26FF3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83CE02C-642B-4FAF-985B-86350AB1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2FAD440-51CF-49F1-924E-8DEC48A1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A6746BD-B32B-44EA-BFBC-5393CF12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C8D5F9E-CA6A-43C1-AB3B-69CD13AF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4957962-0140-4CF4-8F8F-550A5FC8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32E0E64-F2CC-483C-99D1-1254C5E8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AAE07F4-884B-4B10-B19E-C0BA87F3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83CFB62-84E0-41E1-8CB9-8D1A297B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BDE1026-A7CF-4DAA-9FCD-84390A3F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5EF2CD1-AAEA-4FCA-B272-8EFBCAAE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ABAE846-9873-4F06-96D8-499410C4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8D46B69-CD98-421E-9854-45B680FE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2E0B9DB-09DD-43FE-A6BA-0022E52D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9C2CD9C-1A44-48CD-9E18-EC4AABB8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090A84C-9458-4518-9008-E7D32E9A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498FC6EA-34AB-497E-82FF-521AD35F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6F63022-9ADE-4B82-AA2D-06512F25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1C88B18-69B4-4A6F-BEDF-D81D3088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DBD9B3A-943F-4CB1-9D8A-90B10429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24A5442-CF5F-438F-B524-246D0986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30AF842-54F6-479D-B4C4-E4172561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3A8ED76-EBA4-4912-A8FA-04FA95BF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F954FE5-4BAF-4192-B99C-DD4D9462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EFEE458-A9D8-48CA-A6C2-2159631F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5A89B090-3FC6-46FA-9487-29E0C96D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DAB1EE4-3B5B-4508-93C2-B32D34C7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75D97A5-994F-4D40-9442-CA627E7C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AD52492-04FE-434D-A40F-7358AD49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DFABC8C5-A9FE-4359-A519-BF0EF008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0AA3409-DE54-4BF6-B27F-5E0A84FE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329F848D-D202-421E-AD78-A5910383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396730E-C11C-4A7A-B31A-67E9A19F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E54DC1C-0086-456F-A195-AFBCF8D1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EF3BE28-0CD6-4005-9F7E-3D7411AA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16559D9-C93A-433A-8568-86843C7A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7F12E29-14F2-4BB4-A2A1-601841E1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457D5A69-151A-4D91-B259-6ED457F1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DC31B71-AE13-468E-A4E2-0CC6B643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03E82F3-81EA-465E-BF38-E64332A8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123E91A-3663-4DA5-BF33-A3F38A9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1E98599-04DF-4B45-86BD-EECD14FE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FDBAE85-4A57-45C6-851A-37BDA82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254C8B7-6A0A-480E-AAB9-23A22C6F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6BA8B48-4236-4E02-836C-8B2A6997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8F17881-1A98-403C-B2E5-EE6EF06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E2105F7-C6F3-4261-BF98-A74C584F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4376636-5B49-4E94-886B-1E360D41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D83F5D7-1CFF-471D-96C3-A2372FCE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8EFF513-6CBD-4E2E-BD9E-EE57EC4F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A8C4272-917A-47E7-9161-637A89F9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25857095-849A-4AAB-B73F-F3806FF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A96583F-8F1C-4B76-AF6F-3E7B73BA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5366F9C-2A0E-4740-AFD4-698D2579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BE01951-3D47-4D21-97CA-1FA8C0F7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1FF0A9E-51A0-405C-958D-15711E92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079AA2E6-0E69-4D9A-A3AD-029A58C2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93AA8BD-2335-430A-9915-FCC1F9BE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0660F6B5-CD7F-480A-8BC7-D4B9D87B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5AA862F-7DD4-4CE1-ABA0-7EB18DFF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F4A6A14-E079-4302-9DEC-432F77D2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9C0B4E3-585F-48DC-A5D8-BF64D816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4A16321-7CF3-4AD8-9BDA-70E71276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4D9B770-179F-4AF2-8481-D15C5B2D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BA9C8D6D-CE17-45E5-8897-BB83A6E5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A571D05-E95D-4D80-AAD8-F7F25185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7074FCB0-AA3B-4848-9F74-DB543F87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87A1300-7C9F-42C6-9C3D-B64D21A3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639BED6-7487-4110-8D67-838B4219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A6A7532-4B9F-45F0-A7D2-6895295C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E67786EF-BACD-421A-9493-45E2988F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2C41E9C-D8B4-404E-A2AD-047CF5CA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E5F841B-E2DD-4680-AA77-24EFC4C9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E5A0274-69B6-41F0-8E47-E06E1C95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8B2EDA3-FAA3-4CD9-A4AB-CD90A559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19D7BA8-789B-49A9-BFA9-0B6568EA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02D4D00-238B-4706-8206-21ED013D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CED9182-40D0-4594-ADDD-91EA0910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BDFF3EA-7C5A-46F8-A142-55957E98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0525CE7-A7A9-4358-A4B1-C441521E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70FA12E-2F0B-4FA8-A5AB-14C1F1B0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76F40D8-1DEA-4F92-B239-08C34361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FB5D30A-A2C3-4C73-A752-7C58F8F6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D7DDF3D-EAA3-4F4D-8087-A8E4D15E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709EE40-8DE3-4CA8-A7A2-E7286883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E3B0D32-D19F-4700-BF01-A96CDD3E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0CDF0EF-F47C-4AED-9DB8-F84FCDDF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C98F97D-87F7-42AC-A909-3B761DD5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25AAB60-1A3F-4C1D-8D18-6D8D2390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AF02AD8-10C6-46F4-8273-DB63939B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27FED4A-5517-423F-891F-45DB1DBC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6D5BD5C-54C3-44D6-8DE5-B845B24D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DEE8986-82B2-4769-B890-9BCC6E97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C28E2F4-7652-44CA-BB75-3530CB08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90F4B5C-C2C0-429D-BB9B-37FE4ACE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0BFAF8C-8078-47D7-8B2B-8CC31EFB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F57CF38-B964-48FD-81B5-5C5C6B95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0C0725F1-0643-41DB-B2DD-7D11535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B6FB4A8-C179-40C6-8679-AB75F1C8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B22D85EA-BFEF-4E48-944C-420E7684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C862274-F7B7-402C-A46C-30E0F254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4839DCA-3BDA-4E24-9C53-45869DAC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2C7AEB1-0ED1-40B1-AF2E-C4A20F60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B5691C51-EF82-4AAE-A4E8-08ABA90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BE56749-EDC2-4CC5-B262-21FC3378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97AA8A3-5F40-4F12-8A63-F804C238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F5C12F8-6E0E-41EF-8958-4A1486EA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84C35402-B61D-4DC8-BF92-F06A0F6D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F1A05BD-80E7-4016-AF5B-3951EEA8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C56AEFD2-5E35-436B-960B-D0A6E1F6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F939726F-91C7-4999-84D3-4BFBAE81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7F36DCBF-C416-402B-A21C-2CE57FB4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9C32C3E-ECFF-4E97-9E68-35BEF310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8C14CF42-FB7E-409A-8AD7-72CB8D0E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4154FBF-6DF9-4781-8D03-55BD3972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66F33EF-EAE1-4B09-9D95-7D249770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A93AEC4-E4D6-4AE4-B29B-F40C0007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92AB1F2E-AB0E-4755-9A2E-60D1DCDF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755C493-FA83-4F01-ADD9-19E01B3A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7968F954-03CA-4973-A01D-15A626E4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9E53973-5501-4BD6-B1C4-4E806B15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C83A6BE-2AC5-4840-B97E-BE1DEB6A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1D349DF-FFAC-4CE4-82D2-C05091C6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37D8836-06D1-496B-9A39-367AA823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74438882-3171-4378-B8F9-28F9BDB0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EF72ED1-1C6F-4CB1-971D-424ABDAA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FA0F19A-F5EF-4EE3-B846-0ED4AE12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325EDC9D-B654-4808-8B83-5178A8CF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604DDED-B8E2-4FD2-A184-272A0EB8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EB89093-C5D2-480A-9CCB-D3CFBD6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7B32AE4-964B-446C-A5D6-C15AED5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ED1B6C85-7349-4E4B-8298-3DF69F3E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DA16BB39-FBE5-4D06-A9CB-24BB96F6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7328AB4-B924-46C8-9FD8-4FC1D6CA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12D8560-088B-414E-A9A8-7BA14DD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8B0D241-23CB-4F7B-8109-E01F3A82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59C5785-4A76-4AB0-8F2B-5C4FD4D8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C31BE623-A658-477A-9373-2FEB8E1D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2E316A9-F944-4342-8C6B-6204425A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D459D39F-B9B0-4349-B55C-7B0A6936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78EACC1-1EDD-4523-BB48-45B3EDE5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F9CC694E-344B-4030-A07B-BD0B93F9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5DE1555-6017-490F-847C-D97227F3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572FB48-1A53-426F-90D1-D5EAFC64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FF524E5-BA0F-49C2-9154-C41350AF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6EC7B10-3B01-4C28-815E-10272358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0D1D946-EBFE-4F7D-BDBA-5E08F138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C04D2872-2D08-403E-A61B-3709AC29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07AF-2A50-4C4E-9EA1-4584E0528B26}">
  <dimension ref="A1:V57"/>
  <sheetViews>
    <sheetView showGridLines="0" tabSelected="1" workbookViewId="0">
      <selection activeCell="P32" sqref="P32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24262.834999999999</v>
      </c>
      <c r="C8" s="27">
        <v>39620.9</v>
      </c>
      <c r="D8" s="26">
        <v>64534.41</v>
      </c>
      <c r="E8" s="27">
        <v>19874.756999999998</v>
      </c>
      <c r="F8" s="28">
        <v>18293.887999999999</v>
      </c>
      <c r="G8" s="29">
        <v>7519.4189999999999</v>
      </c>
      <c r="H8" s="28">
        <v>24392.548000000003</v>
      </c>
      <c r="I8" s="29">
        <v>13033.325999999999</v>
      </c>
      <c r="J8" s="28">
        <f t="shared" ref="J8:K23" si="0">+((H8*100/F8)-100)</f>
        <v>33.337145171108546</v>
      </c>
      <c r="K8" s="30">
        <f t="shared" si="0"/>
        <v>73.328896820352725</v>
      </c>
      <c r="L8" s="28">
        <f t="shared" ref="L8:M23" si="1">+((H8*100/B8)-100)</f>
        <v>0.53461600839310108</v>
      </c>
      <c r="M8" s="31">
        <f t="shared" si="1"/>
        <v>-67.104921897281486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3242.6489999999999</v>
      </c>
      <c r="C9" s="36">
        <v>2851.4</v>
      </c>
      <c r="D9" s="35">
        <v>2097.9480000000003</v>
      </c>
      <c r="E9" s="36">
        <v>1407.76</v>
      </c>
      <c r="F9" s="37">
        <v>183.44400000000002</v>
      </c>
      <c r="G9" s="38">
        <v>10</v>
      </c>
      <c r="H9" s="37">
        <v>225.35900000000001</v>
      </c>
      <c r="I9" s="39">
        <v>83.176000000000002</v>
      </c>
      <c r="J9" s="40">
        <f>+((H9*100/F9)-100)</f>
        <v>22.848934824796672</v>
      </c>
      <c r="K9" s="41">
        <f>+((I9*100/G9)-100)</f>
        <v>731.76</v>
      </c>
      <c r="L9" s="40">
        <f>+((H9*100/B9)-100)</f>
        <v>-93.050157448431818</v>
      </c>
      <c r="M9" s="42">
        <f>+((I9*100/C9)-100)</f>
        <v>-97.082976783334502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12939.41</v>
      </c>
      <c r="C10" s="48">
        <v>19970.670000000002</v>
      </c>
      <c r="D10" s="47">
        <v>11562.65</v>
      </c>
      <c r="E10" s="48">
        <v>2179.0349999999999</v>
      </c>
      <c r="F10" s="49">
        <v>2628.5809999999997</v>
      </c>
      <c r="G10" s="38">
        <v>52.32</v>
      </c>
      <c r="H10" s="49">
        <v>4419.2139999999999</v>
      </c>
      <c r="I10" s="50">
        <v>1115.02</v>
      </c>
      <c r="J10" s="40">
        <f>+((H10*100/F10)-100)</f>
        <v>68.121659557000555</v>
      </c>
      <c r="K10" s="41">
        <f t="shared" si="0"/>
        <v>2031.1544342507646</v>
      </c>
      <c r="L10" s="40">
        <f t="shared" si="1"/>
        <v>-65.846866279065267</v>
      </c>
      <c r="M10" s="42">
        <f t="shared" si="1"/>
        <v>-94.416712108306825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5378.9319999999998</v>
      </c>
      <c r="C11" s="48">
        <v>7433.16</v>
      </c>
      <c r="D11" s="47">
        <v>35722.601999999999</v>
      </c>
      <c r="E11" s="48">
        <v>10054.481</v>
      </c>
      <c r="F11" s="49">
        <v>9523.6610000000001</v>
      </c>
      <c r="G11" s="38">
        <v>6428.9690000000001</v>
      </c>
      <c r="H11" s="49">
        <v>13832.726000000001</v>
      </c>
      <c r="I11" s="50">
        <v>11046.294</v>
      </c>
      <c r="J11" s="53">
        <f t="shared" si="0"/>
        <v>45.245888109625071</v>
      </c>
      <c r="K11" s="54">
        <f t="shared" si="0"/>
        <v>71.820613849592348</v>
      </c>
      <c r="L11" s="55">
        <f t="shared" si="1"/>
        <v>157.16491675299113</v>
      </c>
      <c r="M11" s="56">
        <f t="shared" si="1"/>
        <v>48.6083173239914</v>
      </c>
      <c r="O11" s="14"/>
      <c r="P11" s="51"/>
      <c r="Q11" s="51"/>
    </row>
    <row r="12" spans="1:22" x14ac:dyDescent="0.25">
      <c r="A12" s="52" t="s">
        <v>15</v>
      </c>
      <c r="B12" s="47">
        <v>1047.6130000000001</v>
      </c>
      <c r="C12" s="48">
        <v>526.91</v>
      </c>
      <c r="D12" s="47">
        <v>8872.8240000000005</v>
      </c>
      <c r="E12" s="48">
        <v>255.94099999999997</v>
      </c>
      <c r="F12" s="49">
        <v>3886.6849999999999</v>
      </c>
      <c r="G12" s="38">
        <v>26.72</v>
      </c>
      <c r="H12" s="49">
        <v>3174.3879999999999</v>
      </c>
      <c r="I12" s="50">
        <v>396.65499999999997</v>
      </c>
      <c r="J12" s="53">
        <f t="shared" si="0"/>
        <v>-18.326594514348344</v>
      </c>
      <c r="K12" s="54">
        <f t="shared" si="0"/>
        <v>1384.4872754491018</v>
      </c>
      <c r="L12" s="55">
        <f t="shared" si="1"/>
        <v>203.01151283918773</v>
      </c>
      <c r="M12" s="56">
        <f t="shared" si="1"/>
        <v>-24.720540509764476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1654.231</v>
      </c>
      <c r="C13" s="48">
        <v>8838.76</v>
      </c>
      <c r="D13" s="47">
        <v>6278.3860000000004</v>
      </c>
      <c r="E13" s="48">
        <v>5977.54</v>
      </c>
      <c r="F13" s="49">
        <v>2071.5169999999998</v>
      </c>
      <c r="G13" s="38">
        <v>1001.41</v>
      </c>
      <c r="H13" s="49">
        <v>2740.8610000000003</v>
      </c>
      <c r="I13" s="50">
        <v>392.18099999999998</v>
      </c>
      <c r="J13" s="36">
        <f t="shared" si="0"/>
        <v>32.311779241975842</v>
      </c>
      <c r="K13" s="58">
        <f t="shared" si="0"/>
        <v>-60.837119661277598</v>
      </c>
      <c r="L13" s="36">
        <f t="shared" si="1"/>
        <v>65.687923875202443</v>
      </c>
      <c r="M13" s="59">
        <f t="shared" si="1"/>
        <v>-95.562940955518641</v>
      </c>
      <c r="N13" s="32"/>
    </row>
    <row r="14" spans="1:22" s="33" customFormat="1" x14ac:dyDescent="0.25">
      <c r="A14" s="60" t="s">
        <v>17</v>
      </c>
      <c r="B14" s="61">
        <v>34.1</v>
      </c>
      <c r="C14" s="62">
        <v>0</v>
      </c>
      <c r="D14" s="61">
        <v>48.35</v>
      </c>
      <c r="E14" s="62">
        <v>0</v>
      </c>
      <c r="F14" s="61">
        <v>26.675000000000001</v>
      </c>
      <c r="G14" s="62">
        <v>0</v>
      </c>
      <c r="H14" s="63">
        <v>78.037000000000006</v>
      </c>
      <c r="I14" s="39">
        <v>0</v>
      </c>
      <c r="J14" s="64">
        <f t="shared" si="0"/>
        <v>192.54732895970011</v>
      </c>
      <c r="K14" s="65" t="s">
        <v>18</v>
      </c>
      <c r="L14" s="64">
        <f t="shared" si="1"/>
        <v>128.84750733137832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20.399999999999999</v>
      </c>
      <c r="E15" s="70">
        <v>0</v>
      </c>
      <c r="F15" s="68">
        <v>26.675000000000001</v>
      </c>
      <c r="G15" s="69">
        <v>0</v>
      </c>
      <c r="H15" s="71">
        <v>78.037000000000006</v>
      </c>
      <c r="I15" s="39">
        <v>0</v>
      </c>
      <c r="J15" s="40">
        <f t="shared" si="0"/>
        <v>192.54732895970011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34.1</v>
      </c>
      <c r="C16" s="74">
        <v>0</v>
      </c>
      <c r="D16" s="73">
        <v>27.95</v>
      </c>
      <c r="E16" s="75">
        <v>0</v>
      </c>
      <c r="F16" s="73">
        <v>0</v>
      </c>
      <c r="G16" s="74">
        <v>0</v>
      </c>
      <c r="H16" s="76">
        <v>0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626.19100000000003</v>
      </c>
      <c r="C17" s="27">
        <v>2129.3000000000002</v>
      </c>
      <c r="D17" s="26">
        <v>4014.2740000000003</v>
      </c>
      <c r="E17" s="27">
        <v>4420.8879999999999</v>
      </c>
      <c r="F17" s="26">
        <v>2471.712</v>
      </c>
      <c r="G17" s="78">
        <v>1718.6280000000002</v>
      </c>
      <c r="H17" s="28">
        <v>3664.1289999999999</v>
      </c>
      <c r="I17" s="39">
        <v>987.26900000000001</v>
      </c>
      <c r="J17" s="64">
        <f t="shared" si="0"/>
        <v>48.242554148703391</v>
      </c>
      <c r="K17" s="65">
        <f t="shared" si="0"/>
        <v>-42.554816981918144</v>
      </c>
      <c r="L17" s="64">
        <f t="shared" si="1"/>
        <v>485.14558657023167</v>
      </c>
      <c r="M17" s="66">
        <f t="shared" si="1"/>
        <v>-53.634105104964078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0</v>
      </c>
      <c r="C18" s="36">
        <v>25.88</v>
      </c>
      <c r="D18" s="35">
        <v>256.64400000000001</v>
      </c>
      <c r="E18" s="36">
        <v>23.506</v>
      </c>
      <c r="F18" s="35">
        <v>1152.511</v>
      </c>
      <c r="G18" s="79">
        <v>0</v>
      </c>
      <c r="H18" s="37">
        <v>52.658999999999999</v>
      </c>
      <c r="I18" s="39">
        <v>0</v>
      </c>
      <c r="J18" s="40">
        <f t="shared" si="0"/>
        <v>-95.43093298024921</v>
      </c>
      <c r="K18" s="41" t="s">
        <v>18</v>
      </c>
      <c r="L18" s="40" t="s">
        <v>18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228.05099999999999</v>
      </c>
      <c r="C19" s="80">
        <v>1559.36</v>
      </c>
      <c r="D19" s="47">
        <v>1484.1960000000001</v>
      </c>
      <c r="E19" s="48">
        <v>2838.0220000000004</v>
      </c>
      <c r="F19" s="47">
        <v>708.851</v>
      </c>
      <c r="G19" s="80">
        <v>477.08</v>
      </c>
      <c r="H19" s="49">
        <v>1640.8710000000001</v>
      </c>
      <c r="I19" s="50">
        <v>310.54899999999998</v>
      </c>
      <c r="J19" s="53">
        <f t="shared" si="0"/>
        <v>131.48320309909982</v>
      </c>
      <c r="K19" s="54">
        <f t="shared" si="0"/>
        <v>-34.906305022218504</v>
      </c>
      <c r="L19" s="55">
        <f t="shared" si="1"/>
        <v>619.51931804727894</v>
      </c>
      <c r="M19" s="56">
        <f t="shared" si="1"/>
        <v>-80.084842499486967</v>
      </c>
      <c r="O19" s="14"/>
      <c r="P19" s="51"/>
      <c r="Q19" s="51"/>
    </row>
    <row r="20" spans="1:19" x14ac:dyDescent="0.25">
      <c r="A20" s="57" t="s">
        <v>20</v>
      </c>
      <c r="B20" s="73">
        <v>398.14</v>
      </c>
      <c r="C20" s="75">
        <v>544.05999999999995</v>
      </c>
      <c r="D20" s="47">
        <v>2273.4340000000002</v>
      </c>
      <c r="E20" s="48">
        <v>1559.36</v>
      </c>
      <c r="F20" s="47">
        <v>610.35</v>
      </c>
      <c r="G20" s="80">
        <v>1241.548</v>
      </c>
      <c r="H20" s="49">
        <v>1970.5989999999999</v>
      </c>
      <c r="I20" s="81">
        <v>676.72</v>
      </c>
      <c r="J20" s="82">
        <f t="shared" si="0"/>
        <v>222.86376669124269</v>
      </c>
      <c r="K20" s="83">
        <f t="shared" si="0"/>
        <v>-45.493851224439169</v>
      </c>
      <c r="L20" s="84">
        <f t="shared" si="1"/>
        <v>394.95127342140955</v>
      </c>
      <c r="M20" s="85">
        <f t="shared" si="1"/>
        <v>24.383340072786098</v>
      </c>
      <c r="O20" s="14"/>
      <c r="P20" s="51"/>
      <c r="Q20" s="51"/>
    </row>
    <row r="21" spans="1:19" x14ac:dyDescent="0.25">
      <c r="A21" s="86" t="s">
        <v>21</v>
      </c>
      <c r="B21" s="35">
        <v>0</v>
      </c>
      <c r="C21" s="36">
        <v>0</v>
      </c>
      <c r="D21" s="68">
        <v>115.08199999999999</v>
      </c>
      <c r="E21" s="70">
        <v>26.13</v>
      </c>
      <c r="F21" s="68">
        <v>2.8490000000000002</v>
      </c>
      <c r="G21" s="69">
        <v>24.58</v>
      </c>
      <c r="H21" s="71">
        <v>11.97</v>
      </c>
      <c r="I21" s="39">
        <v>0</v>
      </c>
      <c r="J21" s="87">
        <f t="shared" si="0"/>
        <v>320.14742014742012</v>
      </c>
      <c r="K21" s="41" t="s">
        <v>18</v>
      </c>
      <c r="L21" s="88" t="s">
        <v>18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22</v>
      </c>
      <c r="C22" s="80">
        <v>87</v>
      </c>
      <c r="D22" s="47">
        <v>30.12</v>
      </c>
      <c r="E22" s="48">
        <v>52.22</v>
      </c>
      <c r="F22" s="47">
        <v>17.22</v>
      </c>
      <c r="G22" s="80">
        <v>26.34</v>
      </c>
      <c r="H22" s="49">
        <v>53.16</v>
      </c>
      <c r="I22" s="50">
        <v>124.13</v>
      </c>
      <c r="J22" s="89">
        <f>+((H22*100/F22)-100)</f>
        <v>208.71080139372822</v>
      </c>
      <c r="K22" s="54">
        <f t="shared" si="0"/>
        <v>371.26044039483673</v>
      </c>
      <c r="L22" s="90">
        <f t="shared" si="1"/>
        <v>141.63636363636363</v>
      </c>
      <c r="M22" s="56">
        <f t="shared" si="1"/>
        <v>42.678160919540232</v>
      </c>
      <c r="O22" s="14"/>
      <c r="P22" s="51"/>
      <c r="Q22" s="51"/>
    </row>
    <row r="23" spans="1:19" x14ac:dyDescent="0.25">
      <c r="A23" s="52" t="s">
        <v>23</v>
      </c>
      <c r="B23" s="47">
        <v>74.08</v>
      </c>
      <c r="C23" s="80">
        <v>570.5</v>
      </c>
      <c r="D23" s="47">
        <v>795.80899999999997</v>
      </c>
      <c r="E23" s="48">
        <v>2578.46</v>
      </c>
      <c r="F23" s="47">
        <v>464.76299999999998</v>
      </c>
      <c r="G23" s="80">
        <v>993.02</v>
      </c>
      <c r="H23" s="49">
        <v>90.156000000000006</v>
      </c>
      <c r="I23" s="50">
        <v>1082.96</v>
      </c>
      <c r="J23" s="89">
        <f t="shared" si="0"/>
        <v>-80.601726041014444</v>
      </c>
      <c r="K23" s="54">
        <f t="shared" si="0"/>
        <v>9.0572193913516372</v>
      </c>
      <c r="L23" s="90">
        <f t="shared" si="1"/>
        <v>21.700863930885532</v>
      </c>
      <c r="M23" s="56">
        <f t="shared" si="1"/>
        <v>89.82646801051709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0">
        <v>457.48</v>
      </c>
      <c r="D24" s="47">
        <v>255.3</v>
      </c>
      <c r="E24" s="48">
        <v>681</v>
      </c>
      <c r="F24" s="47">
        <v>366.084</v>
      </c>
      <c r="G24" s="80">
        <v>213.13</v>
      </c>
      <c r="H24" s="49">
        <v>62.642000000000003</v>
      </c>
      <c r="I24" s="50">
        <v>182.56</v>
      </c>
      <c r="J24" s="89">
        <f t="shared" ref="J24:K37" si="2">+((H24*100/F24)-100)</f>
        <v>-82.888626653991977</v>
      </c>
      <c r="K24" s="54">
        <f t="shared" si="2"/>
        <v>-14.343358513583254</v>
      </c>
      <c r="L24" s="90" t="s">
        <v>18</v>
      </c>
      <c r="M24" s="56">
        <f t="shared" ref="L24:M37" si="3">+((I24*100/C24)-100)</f>
        <v>-60.094430357611266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0">
        <v>6</v>
      </c>
      <c r="D25" s="47">
        <v>0</v>
      </c>
      <c r="E25" s="48">
        <v>55.5</v>
      </c>
      <c r="F25" s="47">
        <v>0</v>
      </c>
      <c r="G25" s="80">
        <v>29.96</v>
      </c>
      <c r="H25" s="49">
        <v>0</v>
      </c>
      <c r="I25" s="50">
        <v>27.7</v>
      </c>
      <c r="J25" s="89" t="s">
        <v>18</v>
      </c>
      <c r="K25" s="54">
        <f t="shared" si="2"/>
        <v>-7.5433911882510074</v>
      </c>
      <c r="L25" s="90" t="s">
        <v>18</v>
      </c>
      <c r="M25" s="56">
        <f t="shared" si="3"/>
        <v>361.66666666666669</v>
      </c>
      <c r="O25" s="14"/>
      <c r="P25" s="51"/>
      <c r="Q25" s="51"/>
    </row>
    <row r="26" spans="1:19" x14ac:dyDescent="0.25">
      <c r="A26" s="52" t="s">
        <v>26</v>
      </c>
      <c r="B26" s="47">
        <v>200.06</v>
      </c>
      <c r="C26" s="80">
        <v>27.3</v>
      </c>
      <c r="D26" s="47">
        <v>318.58199999999999</v>
      </c>
      <c r="E26" s="48">
        <v>25.96</v>
      </c>
      <c r="F26" s="47">
        <v>98.418999999999997</v>
      </c>
      <c r="G26" s="80">
        <v>0</v>
      </c>
      <c r="H26" s="49">
        <v>92.906999999999996</v>
      </c>
      <c r="I26" s="50">
        <v>4.8600000000000003</v>
      </c>
      <c r="J26" s="90">
        <f t="shared" ref="J26:J29" si="4">+((H26*100/F26)-100)</f>
        <v>-5.6005446102886651</v>
      </c>
      <c r="K26" s="54" t="s">
        <v>18</v>
      </c>
      <c r="L26" s="90">
        <f t="shared" si="3"/>
        <v>-53.560431870438876</v>
      </c>
      <c r="M26" s="56">
        <f t="shared" si="3"/>
        <v>-82.19780219780219</v>
      </c>
      <c r="O26" s="14"/>
      <c r="P26" s="51"/>
      <c r="Q26" s="51"/>
    </row>
    <row r="27" spans="1:19" x14ac:dyDescent="0.25">
      <c r="A27" s="52" t="s">
        <v>27</v>
      </c>
      <c r="B27" s="47">
        <v>554.98</v>
      </c>
      <c r="C27" s="80">
        <v>22.96</v>
      </c>
      <c r="D27" s="47">
        <v>1958.1579999999999</v>
      </c>
      <c r="E27" s="48">
        <v>52.22</v>
      </c>
      <c r="F27" s="47">
        <v>157.84299999999999</v>
      </c>
      <c r="G27" s="80">
        <v>0</v>
      </c>
      <c r="H27" s="49">
        <v>75.78</v>
      </c>
      <c r="I27" s="50">
        <v>75.78</v>
      </c>
      <c r="J27" s="90">
        <f t="shared" si="4"/>
        <v>-51.99026881141387</v>
      </c>
      <c r="K27" s="54" t="s">
        <v>18</v>
      </c>
      <c r="L27" s="90">
        <f t="shared" si="3"/>
        <v>-86.345453890230274</v>
      </c>
      <c r="M27" s="56">
        <f t="shared" si="3"/>
        <v>230.05226480836234</v>
      </c>
      <c r="O27" s="14"/>
      <c r="P27" s="51"/>
      <c r="Q27" s="51"/>
    </row>
    <row r="28" spans="1:19" x14ac:dyDescent="0.25">
      <c r="A28" s="52" t="s">
        <v>28</v>
      </c>
      <c r="B28" s="47">
        <v>683.15</v>
      </c>
      <c r="C28" s="48">
        <v>1071.28</v>
      </c>
      <c r="D28" s="47">
        <v>8085.9760000000006</v>
      </c>
      <c r="E28" s="48">
        <v>6249.6720000000005</v>
      </c>
      <c r="F28" s="47">
        <v>2128.7919999999999</v>
      </c>
      <c r="G28" s="80">
        <v>4896.8100000000004</v>
      </c>
      <c r="H28" s="49">
        <v>2062.9850000000001</v>
      </c>
      <c r="I28" s="50">
        <v>0</v>
      </c>
      <c r="J28" s="90">
        <f t="shared" si="4"/>
        <v>-3.0912836951660836</v>
      </c>
      <c r="K28" s="54" t="s">
        <v>18</v>
      </c>
      <c r="L28" s="90">
        <f t="shared" si="3"/>
        <v>201.98126326575425</v>
      </c>
      <c r="M28" s="56" t="s">
        <v>18</v>
      </c>
      <c r="O28" s="14"/>
      <c r="P28" s="51"/>
      <c r="Q28" s="51"/>
    </row>
    <row r="29" spans="1:19" x14ac:dyDescent="0.25">
      <c r="A29" s="91" t="s">
        <v>29</v>
      </c>
      <c r="B29" s="47">
        <v>0</v>
      </c>
      <c r="C29" s="48">
        <v>3</v>
      </c>
      <c r="D29" s="47">
        <v>0.2</v>
      </c>
      <c r="E29" s="48">
        <v>5.125</v>
      </c>
      <c r="F29" s="47">
        <v>0</v>
      </c>
      <c r="G29" s="80">
        <v>0.2</v>
      </c>
      <c r="H29" s="49">
        <v>0</v>
      </c>
      <c r="I29" s="50">
        <v>0</v>
      </c>
      <c r="J29" s="90" t="s">
        <v>18</v>
      </c>
      <c r="K29" s="54" t="s">
        <v>18</v>
      </c>
      <c r="L29" s="90" t="s">
        <v>18</v>
      </c>
      <c r="M29" s="56" t="s">
        <v>18</v>
      </c>
      <c r="O29" s="14"/>
      <c r="P29" s="51"/>
      <c r="Q29" s="51"/>
    </row>
    <row r="30" spans="1:19" s="1" customFormat="1" x14ac:dyDescent="0.25">
      <c r="A30" s="92" t="s">
        <v>30</v>
      </c>
      <c r="B30" s="93">
        <v>26457.396000000001</v>
      </c>
      <c r="C30" s="94">
        <v>43995.72</v>
      </c>
      <c r="D30" s="95">
        <v>80156.260999999999</v>
      </c>
      <c r="E30" s="96">
        <v>34021.932000000001</v>
      </c>
      <c r="F30" s="97">
        <v>24028.244999999999</v>
      </c>
      <c r="G30" s="97">
        <v>14486.546999999999</v>
      </c>
      <c r="H30" s="97">
        <v>30584.314000000006</v>
      </c>
      <c r="I30" s="97">
        <v>15518.584999999999</v>
      </c>
      <c r="J30" s="97">
        <f>+((H30*100/F30)-100)</f>
        <v>27.284843316688367</v>
      </c>
      <c r="K30" s="97">
        <f>+((I30*100/G30)-100)</f>
        <v>7.124113151325858</v>
      </c>
      <c r="L30" s="97">
        <f>+((H30*100/B30)-100)</f>
        <v>15.598352914247499</v>
      </c>
      <c r="M30" s="95">
        <f>+((I30*100/C30)-100)</f>
        <v>-64.727057541051721</v>
      </c>
    </row>
    <row r="31" spans="1:19" s="1" customFormat="1" x14ac:dyDescent="0.25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8"/>
      <c r="K31" s="98"/>
      <c r="L31" s="98"/>
      <c r="M31" s="98"/>
    </row>
    <row r="32" spans="1:19" s="1" customFormat="1" ht="15" customHeight="1" x14ac:dyDescent="0.25">
      <c r="A32" s="100" t="s">
        <v>32</v>
      </c>
      <c r="B32" s="100"/>
      <c r="C32" s="100"/>
      <c r="D32" s="100"/>
      <c r="E32" s="100"/>
      <c r="F32" s="101"/>
      <c r="G32" s="101"/>
      <c r="H32" s="101"/>
      <c r="I32" s="101"/>
      <c r="K32" s="51"/>
      <c r="L32" s="51"/>
      <c r="M32" s="51"/>
    </row>
    <row r="33" spans="1:13" s="1" customFormat="1" x14ac:dyDescent="0.25">
      <c r="A33" s="100" t="s">
        <v>33</v>
      </c>
      <c r="B33" s="100"/>
      <c r="C33" s="100"/>
      <c r="D33" s="100"/>
      <c r="E33" s="100"/>
      <c r="F33" s="102"/>
      <c r="J33" s="103"/>
      <c r="K33" s="51"/>
      <c r="L33" s="51"/>
      <c r="M33" s="51"/>
    </row>
    <row r="34" spans="1:13" s="1" customFormat="1" ht="15" customHeight="1" x14ac:dyDescent="0.25">
      <c r="A34" s="104" t="s">
        <v>34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3" t="s">
        <v>35</v>
      </c>
      <c r="L34" s="98"/>
      <c r="M34" s="98"/>
    </row>
    <row r="35" spans="1:13" s="1" customFormat="1" x14ac:dyDescent="0.25">
      <c r="B35" s="51"/>
      <c r="C35" s="51"/>
    </row>
    <row r="36" spans="1:13" s="1" customFormat="1" x14ac:dyDescent="0.25">
      <c r="J36" s="10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2023-04-19T10:57:37Z</dcterms:created>
  <dcterms:modified xsi:type="dcterms:W3CDTF">2023-04-19T10:58:29Z</dcterms:modified>
</cp:coreProperties>
</file>