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AABF21E6-1F63-41F4-876F-3D44D85114F5}" xr6:coauthVersionLast="47" xr6:coauthVersionMax="47" xr10:uidLastSave="{00000000-0000-0000-0000-000000000000}"/>
  <bookViews>
    <workbookView xWindow="-120" yWindow="-120" windowWidth="29040" windowHeight="17640" xr2:uid="{A4C3D90B-7BC0-45AC-AB4C-18EA5C061213}"/>
  </bookViews>
  <sheets>
    <sheet name="14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9" i="1"/>
  <c r="M28" i="1"/>
  <c r="L28" i="1"/>
  <c r="J28" i="1"/>
  <c r="L27" i="1"/>
  <c r="K27" i="1"/>
  <c r="J27" i="1"/>
  <c r="M26" i="1"/>
  <c r="L26" i="1"/>
  <c r="K26" i="1"/>
  <c r="J26" i="1"/>
  <c r="K25" i="1"/>
  <c r="M24" i="1"/>
  <c r="K24" i="1"/>
  <c r="J24" i="1"/>
  <c r="M23" i="1"/>
  <c r="L23" i="1"/>
  <c r="K23" i="1"/>
  <c r="J23" i="1"/>
  <c r="K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L14" i="1"/>
  <c r="J14" i="1"/>
  <c r="M13" i="1"/>
  <c r="L13" i="1"/>
  <c r="K13" i="1"/>
  <c r="J13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<sst xmlns="http://schemas.openxmlformats.org/spreadsheetml/2006/main" count="75" uniqueCount="36">
  <si>
    <t xml:space="preserve">Grūdų  ir aliejinių augalų sėklų  supirkimo kiekių suvestinė ataskaita (2023 m. 14 – 16 sav.) pagal GS-1*, t </t>
  </si>
  <si>
    <t xml:space="preserve">                      Data
Grūdai</t>
  </si>
  <si>
    <t>Pokytis, %</t>
  </si>
  <si>
    <t>16  sav.  (04 18–24)</t>
  </si>
  <si>
    <t>14  sav.  (04 03–09)</t>
  </si>
  <si>
    <t>15  sav.  (04 10–16)</t>
  </si>
  <si>
    <t>16  sav.  (04 17–23)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</si>
  <si>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</si>
  <si>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</si>
  <si>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</si>
  <si>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</si>
  <si>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</si>
  <si>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</si>
  <si>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</si>
  <si>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</si>
  <si>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</si>
  <si>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</si>
  <si>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</si>
  <si>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</si>
  <si>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</si>
  <si>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</si>
  <si>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</si>
  <si>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</si>
  <si>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</si>
  <si>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</si>
  <si>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</si>
  <si>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</si>
  <si>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</si>
  <si>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</si>
  <si>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</si>
  <si>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Iš viso</t>
  </si>
  <si>
    <t>* preliminarūs duomenys</t>
  </si>
  <si>
    <t>** lyginant 2023 m. 16 savaitę su  15 savaite</t>
  </si>
  <si>
    <t>*** lyginant 2023 m. 16 savaitę su 2022 m. 16 savaite</t>
  </si>
  <si>
    <t>Pastaba: grūdų bei aliejinių augalų sėklų 14 ir 15 savaičių supirkimo kiekiai patikslinti  2023-04-27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</si>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</sst>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D5C71B7-27D4-47DA-B57E-BAFA02AB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1FC7AE3-DE7F-4CA6-B7C5-E183DD43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BC39783-DC4D-41B7-ABE5-B8107E3A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039AE2B-9184-48C4-AAD8-4445DF7E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7F4BF95-B2CC-4E90-ABDB-B422E0DB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FCEF2E0-1CCA-4CF5-B938-00BE6E09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E9548E1-2C14-4CA0-B4A2-92844525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BC9C0A6-09C0-456C-8C8C-81945DCE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8F5C92B-2A09-4908-A925-8494F649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3A6EAC2-6EF8-478A-95BB-BCBC5261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F8ECCCB-D442-4086-9A01-F8EC0449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30CC55D-C10B-4CAF-B5D4-F2C0749F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C7F3330-9CAD-462E-90B8-E5041AAE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7556B92-F990-44E4-BA27-680A2336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DAD5261-7EE9-4E4D-9106-744E42AD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46417C4-DBFD-4C40-8E1C-C7BA4B0E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1BDDD45-45BF-4003-944D-0042E3FC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7BC86B0-0E7E-496B-9A4B-6FDB0CC7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97F9415-FF1B-4AB4-91EE-1332878C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888F225-2C69-43E2-A3DA-09E242EE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6BB7076-DD4E-43D5-8175-5F9E34AB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1C66039-D2E8-4809-9962-61BC0793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0357B1C-803A-49EE-A192-AA95B07C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7D408BB-9418-4FDC-A723-61E0EA7F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47B55F8-6260-4065-8AC7-5FF205F2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7A51D01-D147-432A-AE0E-2EB4D626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9EBF9C2-985E-4883-B61C-22C53C8A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636FE40-D38E-4353-B42C-5CFA4B89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EB337A07-2879-4F80-9267-77F6362D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13C7E16-7EF3-4E7C-B462-359FE2D9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FDF23C4-D669-4A1E-9DBF-D0F38C8B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39D8810-66FF-4A77-B1E7-3A6DD9C0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0747421-B865-418B-A001-56C4FD99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D574895-981B-410D-925D-D84AB242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9013897-706C-4F3D-B1BC-5C5C470C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6D18B08-BB06-47D0-B873-A1551E0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F3F1FC9-7D57-47CD-99C0-0F7CDD9A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9339C5D-CB7C-41EA-A664-BA5C4BE0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874F255-4106-410D-AC0D-E36CADDF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2CB276B-B83A-4421-9115-5A01AFF6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CCAAB50-7C6F-4D1A-A4D2-7A360E94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369EAB5-B147-4CC5-A1D0-60F62C4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C994110-E3C8-47C3-A358-BB585C9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CA01C84-1C2D-4E3C-9730-751A6E8A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EB93DEC-4B26-4CF1-9E6E-D2E36739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D46537C-042D-4D79-9734-C2BBA8E1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9F9A05E-C432-4BC8-9E5D-98DBA811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BC0A5F2-E210-4B46-8516-4C206F58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32B9227-1DB8-43F1-B4F9-0127804D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36E3D10-F388-4DCF-B419-257386B4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8021B15-F912-4964-9491-54D99B6A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EB80E3F-40AF-4011-8ACC-C2859E1A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3931206-298A-44BB-A61C-C3C3133C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6090C10-5134-4367-9A67-09BB70EE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7799A53-B1E6-4218-88AC-ACB43779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D8012DD-EBA1-440D-A7A2-2AEE7001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0583752-F17C-4EA8-A273-7E87F110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64A8DB7-6E1C-400A-ABC7-08BF0BD8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374A3B3-B801-4893-9573-41B6ABD3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5F16160-09F0-4D12-84AE-4A27DDB1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7AB2E61-B908-4EBF-98B9-BC9541D6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12599A3-CE61-4345-837E-2BECB375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8027CD2-4318-4077-833A-7BF47136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A6D6A50-F222-47C1-8444-5D214414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87D5530-0288-4C2D-8E3D-65C68400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9579270-97D2-4FE8-941D-46C70915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DDA95AE-F264-4E3F-A8F6-3E6FC1EE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CCCFDC4-76F6-40D2-86CF-A68451A1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89AE27F-FFE5-4374-9D5B-D146CF8B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EC3E8F6-529A-4DE9-982B-8F3207EB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F5D38B8-C17D-4652-8273-2BA0D26C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3FA4E461-9E05-4827-BC2A-36B81F96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1BB2ADC-D35D-43C2-8EB5-F890C60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A134E473-9FE4-4DC0-A53E-B891BB85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7F0A87E-5386-4E8D-812C-71854910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74C14C7-B5D5-4B17-BC64-78F79699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5B6CFD8-9EFE-4C2E-890E-B42924F8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09B4FA6-5474-474F-A1AB-AFBE6AB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E19BC89-3861-4683-B0AA-FF937E99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7AD4803-B653-4BEF-A49D-45B92A28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24AF7E5-AD58-4D19-A1C2-8B98F5AD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99A6ABF-4D0C-44B4-A7D6-13DA9A6D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295F1ED-3536-48A2-9BB4-939D22E4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E15F960-1DF8-4C59-A365-7F39805C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C333D64-4B9B-4DD6-8113-34693FE9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9FA49D2-B24D-4C25-B14E-1E70EFA2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A2D28D2-A90C-4D9A-BBB7-53022680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99BF507-5DE6-4B8F-9229-98833E6A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780A53F-352F-450C-A5EA-BA2BE699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F0B3787-E4FC-4791-A842-C4ED91F8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FE8B651-4FC8-4A1E-91CC-55EBE4C1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E83C358-BE37-40C5-A759-26693C44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8E9B92F-7377-415F-9BB0-A58B0285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745C464-4655-4D3F-ABEC-B18351BB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7948626-173E-477E-9657-09FDA031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9CABD59-6AFC-4690-B8AD-C687F9A5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7A3D58D-443E-4A76-B34A-2B489EF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A80FACD-B66B-4824-87C6-46CBFE64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443AC7E-64A4-406A-9F2D-C35E408B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EDFD886-D245-49D7-BA13-943A7793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4FE9871-FC71-41D7-B59A-3A9A5935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A76178B-DBE3-4799-A83F-6D8B41B5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743CA56-3988-42FB-BC8C-FAD13823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BB2A280-8184-45AF-B93F-ED00212D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A9B6D48-D9EB-4858-A562-5BA84F18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EE896DE-12F5-4FCD-B9E2-E15836F7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BA0C493-AE51-4DE6-BA0F-46403602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DDC87F5-3D46-494E-BC89-60046791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D9A69D8-7526-4E2D-9330-60DD045A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E70DEE8-F3BF-4D94-B975-7F236EC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9E74753-AF5F-40D5-B72A-F070B172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3F84738-9B82-4122-9A1F-55695569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DE3E983-C088-4CFF-8966-A3DCAE02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0C7CC90-D878-4D47-B468-37A4535A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1A96933-5B6A-4BD1-BDFC-A743D804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55A403C-53D4-4DC0-B622-BD5AD500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5389E53-6EC7-4928-887F-A82BB02E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E9980A0-E964-4711-91B4-4B094EBD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C4C4600-7F90-416E-AC81-139C8608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C3B203C-00DF-44FF-9FC3-B5DF1E41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B88F477-DF9D-4E35-9CBA-93E6E162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2AE5329-B2CA-4228-A25A-80789F31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C38791B-A771-4D88-8868-DD0CA81A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941D7B8-DEB1-4C33-B95C-2DEF16F6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0704FC8-D808-4A71-95E6-9F6BA06A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9BC39F81-EDD8-41EC-8959-4BF3022D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73E5C5D-285C-46CB-835B-E88549B3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9D8D5C26-793B-4523-9353-6E67B5A2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215E6E8E-3546-4EEF-B566-01E0781D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438D9980-613D-4BA1-BE78-A8F75AA3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756C54D-4D08-4754-BB49-939EB851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875C4D1-E999-48C9-AC64-27BCFF0B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5702D65-D5BA-42A3-96C8-D9D8B5BA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A5524F4-F4B7-4069-9558-085B15EE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6C08267-B4E6-4FE9-BD3A-C917C0D0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0FC4532-9C8F-4191-918D-7A5C4968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DD40001-B493-4E1C-AF7D-F0C1F9AC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BF26514-26BC-4AEA-8622-0507C278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3C6D46A-6F8A-4385-A3D4-EFEA2FD0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B3F04A88-7855-46AD-B27C-6BB473D0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F73C724-0841-4BDB-A4C4-A3F615FF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8CE6AEF-1E93-4F1C-AE45-7F25D10A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5210EE9-3522-49FE-8C08-86C6D31C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03E7F80-1E92-47A9-92DB-F0A9EEEE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70A8680-6DDD-425B-816C-0F238FA8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383269C-ADF0-4CC3-BA4D-3B94B647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F592CEF-E218-4081-8C70-A6EBD010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58C6D940-F773-4AF4-A5BE-EBEA412C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C11B7CD-11A2-4CF3-84D5-7651132E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3A714208-BD97-4857-86C2-AE90DD72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9DFF65A-19FB-44A9-BABC-348BE7C2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C2A8AA1-7368-49AB-B610-676F462A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101B614-32FF-49AC-B7B6-B5DBCBDE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91F9D2B6-E381-405A-8825-CDEDC5CC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BB85D42-119D-4D79-9EFF-209BD5B4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6279718-C589-4EAC-B72C-A4C38B4F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8A6F72E-34DC-4A89-BF02-2CAE9507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C8CBCA3-4929-45E5-AF86-34CEADC7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B3B9125-6295-4A2C-9273-C5F27D21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38F093F-84D8-4655-8146-C101D44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AFF0E0A-C5BE-44EB-A151-613C843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59B26EC-ADE9-4D59-93E0-68D5924A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7C2D534-3016-4541-BCB6-4031F320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7F92310-7050-43E7-AAD5-5F1347C3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306084B-12E9-4003-9ACE-EEA5EC55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399B22F-A885-45E2-9ECA-D38FC33A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735FBD8-350C-474E-86DC-4EA80A4C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79EE2FC-E633-488C-B636-D6E7AA29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EB8300F-EADF-44D3-9AA2-FBC39DA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5D5EBEC-7838-460B-82AE-455EE30B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5EFC362-3315-4628-A2F3-724E78A6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CA2C72B-2F50-46F2-A2C6-587CCC7A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500BD31-CB4F-47F2-B3D8-23E695DB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38DBFBE-8538-45AF-AB68-0E753749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5590890-F15B-4AB6-B958-6F3D5569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40BCDD4-81A5-4355-BFD5-DDF4121B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8EEEAF1-6EB9-4727-8435-68F3564A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1C5CC7F-0722-4264-8A50-2153B8FC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FA2918C-5D30-40C1-899F-346A3F25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82F656B-87D1-465E-89BC-BC17C854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8B15362-DAAC-44A9-93A7-EFFADA3C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4B47C038-E44E-41D8-986F-FFF53B6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12B6FD6-C5D8-4265-8EEE-8B544F2A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45D962BD-7639-4D09-A1D2-36155AE1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1CE5ECB-3BC3-4710-8E70-358912CA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8B3CE5FD-8CE6-4A05-96DD-C9EDFBEF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E36AA76-D734-4170-846F-6C1BF4C0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9BFA6F67-FA05-44AD-8ECC-18271947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67DF093-A6D8-41F4-8A2B-9EF3AAC2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5276627-D728-4C1D-8611-6C3D418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EC5EF77-2D24-4BC2-9627-39B604AE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63FA9265-1A45-46E8-B82D-705975BD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C8C619E-4E17-491D-AA69-2B015080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B32DF52F-6B06-4359-8590-49033A59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6325D71-44F7-40AF-B98B-61A4B8F5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747A46B-5104-4891-B640-748160DE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C3E7F82-471F-45D7-8518-8DE04702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A9C6E27-1783-4E09-822E-8650335D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1B98C15-6DE7-459D-A119-5DD9DE03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A480E87C-19BE-4260-B4EE-4652D341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DA2E352-0426-421D-B206-383260D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7AE7147-EE54-436D-AC60-7B0E4F8D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6A59959-0CE2-4437-AB5F-B3422C6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3D027E4-B6BB-4006-89FE-4E80941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A88463A-1BE3-4BEE-91A1-C916D0C8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F699A9BE-68DF-440A-B64A-AF882F93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BE6F67C-50D8-4CE2-8DB8-5D22A024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6610CA3-6EB0-43BE-8529-9C13D6FF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B1ECEA5-7488-4FA9-A244-7EE3516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DE6A13A-73CC-4BD0-B938-B487D467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5087F84-A65F-4F71-B42C-3F7FD0C6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71045263-C1DB-4DC1-BF83-1E6EB350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BC8FEFF-C218-49ED-BFE1-4EAA7B8B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48B6BD88-4A5E-41BE-B5AF-2AC56C24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BF37D67-7D27-4BF5-B6E4-0E737FD9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20E892B-9D89-4C68-9157-E22F45CA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32F16A0-CB75-45BC-9692-529F82A5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3310E45-FDF4-4530-922C-F90F7B4A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2FB15EB-293F-4C32-B036-7B02B788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CB29C195-D3F0-44BF-9733-C1BF8471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E3D0D85-AB24-48FE-A583-2BC734FE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2532E87-1835-4B75-8DE0-D4E6A235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8063235-C46F-4B0A-A21A-7FC33778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A2AD4E49-E740-4E82-BB7F-0AD1BBCF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7E329B2-4330-476D-9632-40C978CB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E6D1465-BDC4-4CBC-83C2-178E5A04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EDB521F-189F-436C-AD08-E80F1C2A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78EC76FD-C73F-421D-8633-F8E0EF66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7463481-BBD8-4535-A1A1-3E3B8829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DAFC91C-157E-4AEC-B450-C440A9AB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9A99C7A-126C-48D2-8514-A7A1C70C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A65D999-0520-474D-96CC-84404C62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D2F668E-2C0A-448E-972B-1B5B0299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F20B294-584D-4B38-B8EA-56866A7E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FA4D599-D900-4D45-84C7-43B57156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23352E9-4819-42D4-8CFC-26D5666B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F651169-940F-4441-98F4-23DD55B7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8D634C1-1283-4FB1-A766-22D0C587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2449C1F-EDE6-4E62-B856-162946D6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1254425-1F82-4FF5-891C-FF66C444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638323B-9C3E-4891-847F-C50DB81A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2F9005A-645C-4A1A-84A5-88ADA009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D826D6D-2CC2-4AEA-A99A-A71A681E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E6F0675-5995-4FC4-A8CD-0569ACFE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96F543C-1E79-4D1B-9606-DC0FECBF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69A203D-8AC0-4FA6-A09E-06B5C62F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E4254B0-12C3-42CB-9DB1-9EF068B5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80B37B0-E211-4A80-AC31-70BF0BFB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5D32CBB-FD47-4796-86A4-B171AFC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52BAE7A-5327-418D-9F92-CA1264C1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B66C14A-2C5E-40EE-B5D5-0133BCD5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0DAF19F-0CF1-49D5-9A18-6679F55E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4E8BA1F-865A-4FE3-8497-33AF5468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79D10E9-E03F-4C3E-91EA-81C6356E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722C9DD-CFD7-49A2-843D-E11DF5C1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139C89C-EA0C-4B38-A67F-7EE8A0CA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A17AD3A-DF4C-403A-817E-2321D2C7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5E17C30-6EE5-45A3-B1A5-3C3AC71A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2E91C7F-884C-469B-AA31-51C76A2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FF6A0AF-02E1-4235-8956-62E972A1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086442A-9E05-41BB-BF56-9F2BB4BC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6AEE80D-84DA-4CE1-9C7F-A5BBDE81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87DA097-BCC7-4F8F-9DD2-BA6B661A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D397F976-900B-4595-8833-764129DE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4BB6912-6D9D-4121-B77A-8094DCC5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FB13A4F-3E3B-41AF-B54A-C4E3451E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9AE47F2-B04E-41E1-B74F-2774CD32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295D0F5-2FF6-4EF6-8F22-88EE510F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3D967DA-8EA4-4D41-AD70-E789D639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46D1ACEE-5BF2-469C-A5A4-2E5CDDEC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BD9CD1D-FF64-4ABE-9B56-B9508807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A728962-9913-4DB2-BE14-6D8CA740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EEB4CF5-07E4-498D-BBA9-C9540276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BB06791-47B4-417B-A734-DFF44F32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D1E024B-FE96-44C8-A16E-76AA21F4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4D645FCF-5F91-43B9-AA1C-08095085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EFDE15E-8171-447E-BAEC-7CEBCA78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71F9D65-18B2-4319-B339-54B0DD55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1ED9035-14E4-4206-AD9B-2535549D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707575D-B0EA-469A-978A-ED05E0E4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E087381-9EFA-48A2-8599-3703F7F8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D9A09C4-8F38-4AB6-9945-31B0D989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8E22FB8-846A-42A4-BF12-26FCA366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2470580-89CA-46A4-8D58-CB82FCA4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8AC0365-EAF7-4277-B7A5-E886DB4B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FCD2062-03B7-4777-9C2E-7A4E7CC8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8984014-0BB6-470D-A202-F8892F6A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39C999A-A315-473E-A346-941841D0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B1D94DE-400F-488D-96F7-3ED416FE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3704B86-7FE5-4C91-8486-42C03D3B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4AFA77D-05CE-4639-9052-D68A6C9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730227E-DBE0-4B0A-8FC8-AAEF33FD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46F452A-53D4-4D92-B724-BE09A295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A491BBF-85BB-483D-953C-4A653C79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3C1D5BE-9C14-4B6B-A559-7432F06F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B9CBE9EC-0EFC-4DAB-8A8D-26495DF7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B619D1C-4804-4635-95BA-0BE16476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F12E11F4-3F1D-4DFD-82EB-86B8B64F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FDC8BAF-7566-4F4C-B7B5-03AF6E63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E3BA2852-DCEC-4351-9E81-EA18DDDD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AD2470B-9822-417D-BEDC-CA9910D6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BFCB2E7-FB2B-4AAB-9F21-1B1C502D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D83F082-3014-4812-A0AC-1BD81ABE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80FE6450-1D22-4BB0-8655-F389527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8ADB7CF-932E-4D65-A867-CA9F7D13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91FC11F-5391-44CF-942F-B62CFCBD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246BDE4-CFEA-4836-9887-0D0D903F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403C7B4-EA08-4784-BC39-A50E7D96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C839EE0-19E7-45A3-9E25-CE27BC0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D938EA6-0501-4853-A98F-1AE82995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9C72AD9-B575-444C-B4D8-B3A4942C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3DB88ECC-8E42-4DAF-BEF0-144F4BB6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6FC771D-E3C4-4235-BE54-DDD99E9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42F6880-6BFF-4E41-A64D-E72F8D63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4BA3A3D-E574-4B2B-B76A-88E6B087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AF04899-F5EF-482A-8137-10F77AEF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C48B2BE-94BE-4681-B293-EC9BAC10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C598549-1CE9-40A4-B970-86DC7796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2E6304C-FB06-4AFD-AC35-E86EDCE3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93628AC-4649-49FC-A126-9EA41D94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4AAA404-34D6-40C5-9E1C-F3695DAE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C989350-805E-4382-91CA-675DFDD1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B461361-1A3A-44B8-83BE-D31F54F6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8DCFB7C-BA6D-404E-A6DB-52B6D354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08EF943-384F-4D8E-9601-93F734CF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2581233-8B6D-4E06-A28D-4E7418A5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EA6B9D4-33CD-4FB5-8D4B-453022DA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F7C2737-9FE2-4333-BD8F-0E1CDA57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F2312FC-396E-4012-B666-EB7C2F01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3319B82-9C2C-45C1-B12A-BE5DB055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C4738C5-D61F-47C7-B918-FD6F90E4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D87012A-6A1F-4F59-8678-BB87CBE1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3A800F6-6408-4896-8204-6B7951A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D28433E-A30D-4DC7-A208-EA8BBA38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502BAB7-585B-449A-875B-6228534E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9D94ED9-5C0F-48CC-A08A-6F653FF0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023FA37-973A-4559-AA4D-28448D95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A8E3B5AF-5A05-4945-AE41-BDFCD726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180B036-8850-485D-8FDE-D92513EC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AC70F8E9-6940-42AB-B5D5-83BDD78B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7A6C595-ED5D-45A2-826E-A8BC942A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4A3634D-A248-41B1-9E3F-65AF2060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BD4E81F-30FA-45B5-8E0D-69C74682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93AA9EF6-DE19-4308-8209-68CE6BF9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D5FA856-E11E-4200-8287-620AFF2A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79A80BE1-E1FC-4544-AF8A-2491E1C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9EAEF01-7951-4BA2-81D9-DE55F41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05E54FE4-1A85-4AC8-AF8C-E870A31F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1FF4729-4218-4428-B8F7-49E1E900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106B9217-2D3C-4479-B3E7-72208ABB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D216712-AC7F-4C6C-A87E-AAAEC0C1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908487A-3666-4703-AA76-9CE00DE3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37C0905-FF5C-4B4D-B05E-8D05C775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40816991-7093-4846-8DA5-21C96122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B1C85D0-F71D-42D4-BB5E-39326F0A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B533893A-53E3-44A7-91B1-396B337B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E3A9797-E4B7-4EE5-B679-3650229B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6116601-7BE9-442B-B7B9-EBC6B8DE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F460938-A248-4212-86C1-157772E3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3E61070-FCE2-4892-B0DC-5454F3A1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26F9600-B6A3-4060-98F2-AB907794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2A8A8FB-3364-4523-A381-71898FCC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A0592AF-CDCD-4DD1-8AC6-7352B245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F319DF8-64F3-4360-9EB1-2CB51557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47026A8-6EF0-4D5D-BEBF-9B14514C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B8DF366-3098-4195-81FB-16E7513A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5DCAA8E-893C-44F1-A72F-8F671A2A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EA319D4-73D8-4A89-8A2C-E132DE94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E20FC1F-D20D-49A4-9F18-DBDDA5B3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DB866CD-3470-4DA7-A054-3AD1CA58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F09ED3E-6773-4169-AEBC-4E4FFA8A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46B98B0-E453-49C2-B571-C210AD47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98B1CA2-4D19-4DC1-B32D-31D6DC3C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BAFE7CE2-14C9-499D-B49F-9D77B971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798F064-8773-4FE5-AB9B-BA17D4A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F0ED730-52B9-4D8A-A8F1-4FD7258C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94E0427-E5AF-4F3C-8AE3-CF3AA83D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E897D0DC-A6AE-47EF-A281-251FC002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82F27D5-3BF0-49DA-8214-A4997379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4FF73636-0EE7-4114-B459-6E0BE9FE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84F131C-652C-4370-BCA1-99364309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93AB36E-A6F3-4000-BB13-F2B146E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1C242AA-4A99-4B02-AF4A-16C41294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50D022B-9ABD-4536-B2B9-1450758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BD4CF7B-26C1-4136-9855-8684B87E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D56EC24-0F8D-49CB-8977-A1A99098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F0CCE13-59D8-458C-A40E-96206D57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C2A404E-2F69-4741-9600-A8052C1B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A214BC0F-35EF-4716-8A52-C7601B4B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31E8474-022C-43C6-9D57-F30F5FD8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B7A8DBC-879E-49AC-838F-12CB69BE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7D0035F9-CD7B-40E5-8FC6-C323D9A8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EFD8D1F-17CE-4390-95F5-881CA5DB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C332FFD9-2DD5-4890-A8B8-1E592F09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535933F-8E0D-47F4-A177-7E85721F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F9DF18B3-3546-4CB3-84CA-A8A857E9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CA92E81-2439-4D48-8C81-4CDC04E9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995F4FFD-C505-4EFC-B604-89D054D7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9105C19-FF68-445D-894E-75497E1F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E99CF7E-1131-4ACE-9B02-43312073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7DDFEE7-0AA2-4272-8562-073212B3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2D14D4C1-C04E-4A22-A1AD-DABFE06F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EE3E516-4FD9-4878-A240-43A186C8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BE2B27C7-E8D7-482C-A23A-B002C634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538139A-EE9C-45A7-8825-F8D8CA87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72F7E00B-E543-4E51-9BFD-01178CC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08CC3EB-1E14-4F08-81CE-6499E45F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82475233-D427-4DFE-B880-79B3BCA9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1268847-08E9-49A9-988C-06D40024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C27E063-C14F-42CC-8E23-38F4E5D1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BCD970A-01F7-4746-80F9-50853E9D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1A14966-6583-4DB2-9143-CCDBF24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4229051-60BA-4744-9367-B29CDAE5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D895782-4869-43A3-9FDB-6E914ECE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E4FA9DF-1E5D-405F-B7FC-C55A57D8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65FE301-3920-4BEA-8D73-FB808663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08FC355-62E7-42CE-AD5F-3475D8B4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81A0F7C0-E974-456E-922D-2CAA8C1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9E7354F-F8E1-43B3-92FA-05B9A55A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8AE416E-BFE0-48ED-85C7-7ED49F03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BC22F3A-9FA8-498E-8A1F-7ADB8D5B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11A6506-9564-43CF-A7FA-2FF7FFC8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E6DE4B5-78D9-485B-829E-58A5F8F1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6037592-B0FC-4BB3-A7EC-DF6CBBC4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02A3F95-B1CF-4547-B10A-A5ADF1D2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431C00A-23AA-4300-8FC4-CE4FF65D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CDBD1A9-29BA-4510-AB0A-253B65ED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30E1C8B-B397-43B2-BC31-D0B906FF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D97F985-227A-44FF-8B03-1B19FB37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555170D-4BE0-42EF-8DF8-7B0A1BAC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5AC597C-CBE6-4A6A-98B9-1D8888F0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7433980-7D39-4FA4-8AA1-17899F8D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B451D63-A756-4E2B-A158-CE72120B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287557B-7C10-4D51-ABEB-4B237504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E3C794F-1FB9-4120-BAF9-004D6C0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C37653B-221F-4E1D-8FBB-7E2097B6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0CF7576-24E5-4B01-8B24-21304FE7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B792D31-05CF-45CC-98D1-C538971D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E947F91-D463-450C-BFD8-09DEF6D4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647C949-577F-4636-88CB-1F271B35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300AD16-430E-4608-8044-1620D232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028461F-7C69-4D0F-8F4D-969A0D41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4AA223B-0265-4052-BD1A-94E3DAD3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FF05189-00D7-4BCE-9F84-190C2916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A4DD831-DCEA-42C6-95A7-6E2758A2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8E813C7F-4A35-40C4-84D7-ABBFE6B2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137EA11-C442-4309-855B-5600B2F6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F2FB939-13A1-4733-9404-DA93D543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FBFEA66-EA0C-409C-B520-02319F15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DBA2D67-F353-480A-9ABA-848D7EE9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9AC6FE9-0A41-4466-95A8-E4AAB925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781CF618-375A-40B6-8EDA-6008480A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B9F446C-5F3F-482F-846E-9D4611A1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15314B8A-FF49-4483-AA53-E3E5B52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97F7CEE-5503-4820-BE6B-A70A7727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5918163-B053-48A4-9330-BEBB00C5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7326250-6D50-4C30-9FCB-FD27AB56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F340E5C-1E8F-4686-BF05-BB722C9D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A01E977-E5DC-44EC-81A1-6CE84B8F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7341F056-94A3-4398-9DA3-4854064C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1027699-8865-41E1-A021-8AC3D321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EAFFDBB-474D-4355-BA10-0E3273E3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6E57552-F3A1-40C3-A598-7339C969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CC3936BF-1073-4DE3-9EE1-BD3EBA3C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F3BA914-4FBA-47BA-A9FE-CAA2BF60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9DDCF3D-2381-4C0D-B0A3-0898518A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9A88B1F-0FD6-4FF2-AEBA-1B0487F8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42A973F-4A39-4D0F-9D4F-7885FC96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706CFA8-CF13-4F33-B7D7-86B1316C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11E5101C-754B-4C87-8642-DC6AD186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03C57D8-0174-4E6D-9839-491F5659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1DFAD14-E61F-493B-86A8-D0C83F16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96E676F-C622-4CB9-B5C2-D3CB4DB0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82B0902-5348-48B8-A9F9-A802E107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11A8B20-4F9F-4097-A43F-2C0E76C8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7CA5BAB-3FF2-499A-BB18-411A853D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BAF359B-7775-4952-B9C0-404E9EE1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E083A40-3046-43A5-86AE-0FB9F297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5B02775-F01E-418C-847A-01DAC59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DD86D7A2-A843-4A01-B4FA-41F1FB03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BAB6198-4D70-4B8B-B972-C5F97D49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942F25C-2439-4FA9-A862-EAE7A7EE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55B4083-E945-4674-B606-79064852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16E4F8E-92F0-4902-A005-3E33FFA9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3DA3592-C5D6-423F-84C5-14E91196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FCD4C56-DAA6-4A04-9A46-0F40D1AB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0DE3A70-4691-4B1C-9E2D-A31412F0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406908D-DC0E-4C5B-8CE7-AD43140E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33A8E7DC-DAC1-4DEF-96CE-01AD56D3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B27386A-CB78-47FC-9D6C-FF46B78C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F5ED06F2-5802-403B-8094-B60EBF22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6FE7BE9-1557-4A93-A933-74A82FF6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0D353FB1-B604-4C95-83F2-B88E8AA9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C2537C2-FF78-4B0D-95D7-4A400513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5553580-5F24-4601-88B0-DEF17927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31642EDB-3375-44F1-AE57-DC3BCBC9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17A23F7-BCC7-4068-8533-554CA4F7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3BACBAF-E5DB-453F-A862-2EE383C4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F18ED4B9-8D87-41D6-B939-48CEEB61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57C7BB2-7330-40FF-96FC-0290A0D5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4A65819-835C-42B8-9169-92EE61AF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BEE3FA1-8A21-4201-AC5C-B859B148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DC1C6357-E8E5-4959-B6DA-F82519E0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3923A1D-74B1-40F4-A72A-A6B75DD6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A7731D5-D897-450F-BBB5-48C5F9B4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A399C87-D07A-4488-8739-9261B0F5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A836C28-9C01-4C76-87B3-3BEC7FD2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96D22ED-B92E-4419-8701-0FC1006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BCBE3BB-8254-4300-8F0A-15B361B9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9134C78-3F71-40B6-B0EA-F8F14D0D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9C01B44-5895-449B-BE31-02326FF3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4CFC30A-024D-470C-889C-8FAF0CA2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06D197E-C000-4DCD-BF09-0C2DE89E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F1FB245-F8B7-4753-ACA0-07B7842B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9891771-51A9-413C-A8C3-15E1BEEE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44679FA-D62B-4C03-BAAB-10EF012F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FF5753D-A7AC-43FE-A98E-E4023BF0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ED71223-A5A3-4997-A033-67265040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C078013-68FD-49F6-BC56-FEC046BD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B5D602C-69B8-4096-AF63-8DB8CCC5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01F3A85-B2BA-4A77-B5C8-DAC9BC3B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FFD92DA-A0F2-4CE2-A39C-C4592414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4AC015C-C37C-442D-A674-F631CC94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5A4BA6A-76A0-46B1-9FAE-7D4C0986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BEDB7C5-042A-470B-9559-F0705141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9ACDAF9-7448-46B1-A539-93F5D14E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3B324BB-46A9-45A6-A48A-4B24BE76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26D243A-7937-4EE8-8BBB-21C32413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D4A1349-4E30-423B-A11F-B8E9CF89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2F042987-3970-4DBE-A0E9-2AE78D2B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BA9AD0F2-3901-4880-87FC-40A1F7E1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9F38C24A-468C-497E-806A-6BA03BFF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74838B2-2314-46F8-90E1-A23F08F1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19ED3AD-F53E-4AC7-96A5-5DA5F637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7936F34D-43CD-482B-8174-BD96EDDA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C36BFB5E-56FA-4C29-B369-CE2175FF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E1F9DB3-0115-4461-AA61-A123C7AF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952712EC-54E8-4D58-9FF4-36C71392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2CA5A9D-988A-4708-8EC7-996E2016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F20ECB9-2EF7-4AE6-9414-57C266FC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BEFE6059-4E43-4766-91EE-C03EF3BF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3672CD79-64E0-4684-8C26-284CE00F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E2C0E8B0-F0B1-418D-A2A2-70375175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EB34CF17-453A-4777-8778-2D174012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050E3500-6682-4D7F-BD05-23078439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D3ECC6B-D2CF-4209-BE1C-0E696518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D940BC5-AB31-4908-90F2-3B9BE74D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C02286CB-C44B-49DA-962C-74A11697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EFDF905F-555C-40B4-AEEE-EFDC9FA0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C0898637-AB0A-43CE-80F8-F300E5C6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C0F5988-3B62-4B46-B89E-064998A0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4CD6152-6429-48BA-B7CF-83889B7D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97513A0-F1FD-4A9B-A673-656C937A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439C0AA1-7CC7-4234-A018-12C7DEDB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1C5B2C1-3340-4B67-9ED2-61A37117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F32C3AA-9D40-4A54-9898-2891133C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A1F8D68-3BF7-48C0-A70F-342F5FC9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FED710C-EECB-4082-8A84-3115240E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8267C58-60A5-4B06-BE57-23ED8479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AD044DE5-2615-4EB4-B8F0-2287EF83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B7B64E16-3D51-4E27-9B01-A41233B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BAF73845-BBFA-44A9-BF9A-165C8A03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BA9085F-6CFD-4E52-A2D6-5B44F2A9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366D93A-673E-46D0-AF92-9B511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E347887-8F38-4ACC-9195-E50395D3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F3D7F44-2494-4272-9CB1-04EF0BCE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943284E7-2E36-4AD4-A1BC-CD101992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066ED37-E88F-4736-884D-21502814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A2CCDD2-A12D-46FC-9529-C0B54E49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F0164AC2-DBD0-4818-83EF-A24BF43A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C6242709-E8D9-4651-82FA-70508535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E26C34F2-0601-4B67-838F-67992053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4CA5B170-4237-471D-8B60-D1966483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62B1DBA4-F967-4F4D-865E-F2C6861B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4A6D5698-B6AA-4DF3-A143-48C5F01D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8E7D28C-7560-4483-983B-4946FFD2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3AB3EC13-133E-4AC6-A1C7-BE77C565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88A279F-E70A-4E26-9E1F-73C03747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B2F3168-1ECE-45D1-817D-2C562E94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6E65AF8-CAEF-4F74-ABA2-66BB6900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2DE2D3F7-2A07-436D-8C3C-FDC18728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93B4A68-A805-4D12-ACED-1E8C65C7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6F28DAF-6C44-44A3-97D6-7318E7AB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9BE72E6F-1DD8-45D9-96D8-7F117E70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7BF57F0D-5572-4FE8-8583-7409F65A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D669-2B21-4F52-A9B5-974636F68702}">
  <dimension ref="A1:V57"/>
  <sheetViews>
    <sheetView showGridLines="0" tabSelected="1" workbookViewId="0">
      <selection activeCell="S24" sqref="S2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18966.316999999999</v>
      </c>
      <c r="C8" s="27">
        <v>62153.252</v>
      </c>
      <c r="D8" s="26">
        <v>23318.720000000001</v>
      </c>
      <c r="E8" s="27">
        <v>7519.4189999999999</v>
      </c>
      <c r="F8" s="28">
        <v>26082.125999999997</v>
      </c>
      <c r="G8" s="29">
        <v>13033.325999999999</v>
      </c>
      <c r="H8" s="28">
        <v>26860.792000000001</v>
      </c>
      <c r="I8" s="29">
        <v>9925.4470000000001</v>
      </c>
      <c r="J8" s="28">
        <f t="shared" ref="J8:K23" si="0">+((H8*100/F8)-100)</f>
        <v>2.9854391471002231</v>
      </c>
      <c r="K8" s="30">
        <f t="shared" si="0"/>
        <v>-23.84563234281103</v>
      </c>
      <c r="L8" s="28">
        <f t="shared" ref="L8:M23" si="1">+((H8*100/B8)-100)</f>
        <v>41.623658404528413</v>
      </c>
      <c r="M8" s="31">
        <f t="shared" si="1"/>
        <v>-84.030687565632121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3063.8719999999998</v>
      </c>
      <c r="C9" s="36">
        <v>146.69800000000001</v>
      </c>
      <c r="D9" s="35">
        <v>458.42399999999998</v>
      </c>
      <c r="E9" s="36">
        <v>10</v>
      </c>
      <c r="F9" s="37">
        <v>417.779</v>
      </c>
      <c r="G9" s="38">
        <v>83.176000000000002</v>
      </c>
      <c r="H9" s="37">
        <v>612.22799999999995</v>
      </c>
      <c r="I9" s="39">
        <v>605.52</v>
      </c>
      <c r="J9" s="40">
        <f>+((H9*100/F9)-100)</f>
        <v>46.543507452504798</v>
      </c>
      <c r="K9" s="41">
        <f>+((I9*100/G9)-100)</f>
        <v>627.99846109454654</v>
      </c>
      <c r="L9" s="40">
        <f>+((H9*100/B9)-100)</f>
        <v>-80.017833643180921</v>
      </c>
      <c r="M9" s="42">
        <f>+((I9*100/C9)-100)</f>
        <v>312.76636354960527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8835.6419999999998</v>
      </c>
      <c r="C10" s="48">
        <v>3777.4830000000002</v>
      </c>
      <c r="D10" s="47">
        <v>2796.98</v>
      </c>
      <c r="E10" s="48">
        <v>52.32</v>
      </c>
      <c r="F10" s="49">
        <v>4609.9740000000002</v>
      </c>
      <c r="G10" s="38">
        <v>1115.02</v>
      </c>
      <c r="H10" s="49">
        <v>4312.7530000000006</v>
      </c>
      <c r="I10" s="50">
        <v>1549.17</v>
      </c>
      <c r="J10" s="40">
        <f>+((H10*100/F10)-100)</f>
        <v>-6.4473465577029145</v>
      </c>
      <c r="K10" s="41">
        <f t="shared" si="0"/>
        <v>38.936521318003258</v>
      </c>
      <c r="L10" s="40">
        <f t="shared" si="1"/>
        <v>-51.189138265221693</v>
      </c>
      <c r="M10" s="42">
        <f t="shared" si="1"/>
        <v>-58.989358787319496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2668.326</v>
      </c>
      <c r="C11" s="48">
        <v>55304.33</v>
      </c>
      <c r="D11" s="47">
        <v>12368.876</v>
      </c>
      <c r="E11" s="48">
        <v>6428.9690000000001</v>
      </c>
      <c r="F11" s="49">
        <v>14383.697</v>
      </c>
      <c r="G11" s="38">
        <v>11046.294</v>
      </c>
      <c r="H11" s="49">
        <v>15193.235000000001</v>
      </c>
      <c r="I11" s="50">
        <v>7320.9570000000003</v>
      </c>
      <c r="J11" s="53">
        <f t="shared" si="0"/>
        <v>5.6281636077289505</v>
      </c>
      <c r="K11" s="54">
        <f t="shared" si="0"/>
        <v>-33.724767781846097</v>
      </c>
      <c r="L11" s="55">
        <f t="shared" si="1"/>
        <v>469.39200832282108</v>
      </c>
      <c r="M11" s="56">
        <f t="shared" si="1"/>
        <v>-86.762416252036687</v>
      </c>
      <c r="O11" s="14"/>
      <c r="P11" s="51"/>
      <c r="Q11" s="51"/>
    </row>
    <row r="12" spans="1:22" x14ac:dyDescent="0.25">
      <c r="A12" s="52" t="s">
        <v>15</v>
      </c>
      <c r="B12" s="47">
        <v>1285.981</v>
      </c>
      <c r="C12" s="48">
        <v>0</v>
      </c>
      <c r="D12" s="47">
        <v>4495.991</v>
      </c>
      <c r="E12" s="48">
        <v>26.72</v>
      </c>
      <c r="F12" s="49">
        <v>3478.6039999999998</v>
      </c>
      <c r="G12" s="38">
        <v>396.65499999999997</v>
      </c>
      <c r="H12" s="49">
        <v>3012.6979999999999</v>
      </c>
      <c r="I12" s="50">
        <v>27.38</v>
      </c>
      <c r="J12" s="53">
        <f t="shared" si="0"/>
        <v>-13.393476233569558</v>
      </c>
      <c r="K12" s="54">
        <f t="shared" si="0"/>
        <v>-93.097275970301652</v>
      </c>
      <c r="L12" s="55">
        <f t="shared" si="1"/>
        <v>134.27235705659726</v>
      </c>
      <c r="M12" s="56" t="s">
        <v>16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3112.4959999999996</v>
      </c>
      <c r="C13" s="48">
        <v>2924.741</v>
      </c>
      <c r="D13" s="47">
        <v>3198.4490000000001</v>
      </c>
      <c r="E13" s="48">
        <v>1001.41</v>
      </c>
      <c r="F13" s="49">
        <v>3192.0720000000001</v>
      </c>
      <c r="G13" s="38">
        <v>392.18099999999998</v>
      </c>
      <c r="H13" s="49">
        <v>3729.8779999999997</v>
      </c>
      <c r="I13" s="50">
        <v>422.42</v>
      </c>
      <c r="J13" s="36">
        <f t="shared" si="0"/>
        <v>16.848178863133398</v>
      </c>
      <c r="K13" s="58">
        <f t="shared" si="0"/>
        <v>7.7104704205456187</v>
      </c>
      <c r="L13" s="36">
        <f t="shared" si="1"/>
        <v>19.835591756583796</v>
      </c>
      <c r="M13" s="59">
        <f t="shared" si="1"/>
        <v>-85.557011714883473</v>
      </c>
      <c r="N13" s="32"/>
    </row>
    <row r="14" spans="1:22" s="33" customFormat="1" x14ac:dyDescent="0.25">
      <c r="A14" s="60" t="s">
        <v>18</v>
      </c>
      <c r="B14" s="61">
        <v>217.672</v>
      </c>
      <c r="C14" s="62">
        <v>0</v>
      </c>
      <c r="D14" s="61">
        <v>26.675000000000001</v>
      </c>
      <c r="E14" s="62">
        <v>0</v>
      </c>
      <c r="F14" s="61">
        <v>78.037000000000006</v>
      </c>
      <c r="G14" s="62">
        <v>0</v>
      </c>
      <c r="H14" s="63">
        <v>26.98</v>
      </c>
      <c r="I14" s="39">
        <v>0</v>
      </c>
      <c r="J14" s="64">
        <f t="shared" si="0"/>
        <v>-65.426656585978449</v>
      </c>
      <c r="K14" s="65" t="s">
        <v>16</v>
      </c>
      <c r="L14" s="64">
        <f t="shared" si="1"/>
        <v>-87.605204160388112</v>
      </c>
      <c r="M14" s="66" t="s">
        <v>16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162.91999999999999</v>
      </c>
      <c r="C15" s="69">
        <v>0</v>
      </c>
      <c r="D15" s="68">
        <v>26.675000000000001</v>
      </c>
      <c r="E15" s="70">
        <v>0</v>
      </c>
      <c r="F15" s="68">
        <v>78.037000000000006</v>
      </c>
      <c r="G15" s="69">
        <v>0</v>
      </c>
      <c r="H15" s="71">
        <v>0</v>
      </c>
      <c r="I15" s="39">
        <v>0</v>
      </c>
      <c r="J15" s="40" t="s">
        <v>16</v>
      </c>
      <c r="K15" s="41" t="s">
        <v>16</v>
      </c>
      <c r="L15" s="72" t="s">
        <v>16</v>
      </c>
      <c r="M15" s="42" t="s">
        <v>16</v>
      </c>
      <c r="O15" s="14"/>
      <c r="P15" s="51"/>
      <c r="Q15" s="51"/>
    </row>
    <row r="16" spans="1:22" x14ac:dyDescent="0.25">
      <c r="A16" s="57" t="s">
        <v>14</v>
      </c>
      <c r="B16" s="73">
        <v>54.752000000000002</v>
      </c>
      <c r="C16" s="74">
        <v>0</v>
      </c>
      <c r="D16" s="73">
        <v>0</v>
      </c>
      <c r="E16" s="75">
        <v>0</v>
      </c>
      <c r="F16" s="73">
        <v>0</v>
      </c>
      <c r="G16" s="74">
        <v>0</v>
      </c>
      <c r="H16" s="76">
        <v>26.98</v>
      </c>
      <c r="I16" s="77">
        <v>0</v>
      </c>
      <c r="J16" s="36" t="s">
        <v>16</v>
      </c>
      <c r="K16" s="58" t="s">
        <v>16</v>
      </c>
      <c r="L16" s="36">
        <f t="shared" si="1"/>
        <v>-50.723261250730566</v>
      </c>
      <c r="M16" s="59" t="s">
        <v>16</v>
      </c>
      <c r="O16" s="14"/>
      <c r="P16" s="51"/>
      <c r="Q16" s="51"/>
    </row>
    <row r="17" spans="1:19" s="33" customFormat="1" x14ac:dyDescent="0.25">
      <c r="A17" s="60" t="s">
        <v>19</v>
      </c>
      <c r="B17" s="26">
        <v>224.50800000000001</v>
      </c>
      <c r="C17" s="27">
        <v>1854.64</v>
      </c>
      <c r="D17" s="26">
        <v>2622.7719999999999</v>
      </c>
      <c r="E17" s="27">
        <v>1718.6280000000002</v>
      </c>
      <c r="F17" s="26">
        <v>3971.0430000000001</v>
      </c>
      <c r="G17" s="78">
        <v>987.26900000000001</v>
      </c>
      <c r="H17" s="28">
        <v>2020.9319999999998</v>
      </c>
      <c r="I17" s="39">
        <v>957.18000000000006</v>
      </c>
      <c r="J17" s="64">
        <f t="shared" si="0"/>
        <v>-49.108282131419884</v>
      </c>
      <c r="K17" s="65">
        <f t="shared" si="0"/>
        <v>-3.0477002721649313</v>
      </c>
      <c r="L17" s="64">
        <f t="shared" si="1"/>
        <v>800.16035063338484</v>
      </c>
      <c r="M17" s="66">
        <f t="shared" si="1"/>
        <v>-48.389984040029333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17.582999999999998</v>
      </c>
      <c r="C18" s="36">
        <v>0</v>
      </c>
      <c r="D18" s="35">
        <v>1152.511</v>
      </c>
      <c r="E18" s="36">
        <v>0</v>
      </c>
      <c r="F18" s="35">
        <v>52.658999999999999</v>
      </c>
      <c r="G18" s="79">
        <v>0</v>
      </c>
      <c r="H18" s="37">
        <v>197.56100000000001</v>
      </c>
      <c r="I18" s="39">
        <v>0</v>
      </c>
      <c r="J18" s="40">
        <f t="shared" si="0"/>
        <v>275.17043620273841</v>
      </c>
      <c r="K18" s="41" t="s">
        <v>16</v>
      </c>
      <c r="L18" s="40">
        <f t="shared" si="1"/>
        <v>1023.590968549167</v>
      </c>
      <c r="M18" s="42" t="s">
        <v>16</v>
      </c>
      <c r="O18" s="14"/>
      <c r="P18" s="51"/>
      <c r="Q18" s="51"/>
    </row>
    <row r="19" spans="1:19" x14ac:dyDescent="0.25">
      <c r="A19" s="52" t="s">
        <v>14</v>
      </c>
      <c r="B19" s="47">
        <v>127.66500000000001</v>
      </c>
      <c r="C19" s="80">
        <v>1514.98</v>
      </c>
      <c r="D19" s="47">
        <v>708.851</v>
      </c>
      <c r="E19" s="48">
        <v>477.08</v>
      </c>
      <c r="F19" s="47">
        <v>1716.203</v>
      </c>
      <c r="G19" s="80">
        <v>310.54899999999998</v>
      </c>
      <c r="H19" s="49">
        <v>1359.6959999999999</v>
      </c>
      <c r="I19" s="50">
        <v>259.12</v>
      </c>
      <c r="J19" s="53">
        <f t="shared" si="0"/>
        <v>-20.773008787422015</v>
      </c>
      <c r="K19" s="54">
        <f t="shared" si="0"/>
        <v>-16.56067158483846</v>
      </c>
      <c r="L19" s="55">
        <f t="shared" si="1"/>
        <v>965.04993537774612</v>
      </c>
      <c r="M19" s="56">
        <f t="shared" si="1"/>
        <v>-82.896143843483088</v>
      </c>
      <c r="O19" s="14"/>
      <c r="P19" s="51"/>
      <c r="Q19" s="51"/>
    </row>
    <row r="20" spans="1:19" x14ac:dyDescent="0.25">
      <c r="A20" s="57" t="s">
        <v>20</v>
      </c>
      <c r="B20" s="73">
        <v>79.260000000000005</v>
      </c>
      <c r="C20" s="75">
        <v>339.66</v>
      </c>
      <c r="D20" s="47">
        <v>761.41</v>
      </c>
      <c r="E20" s="48">
        <v>1241.548</v>
      </c>
      <c r="F20" s="47">
        <v>2202.181</v>
      </c>
      <c r="G20" s="80">
        <v>676.72</v>
      </c>
      <c r="H20" s="49">
        <v>463.67500000000001</v>
      </c>
      <c r="I20" s="81">
        <v>698.06</v>
      </c>
      <c r="J20" s="82">
        <f t="shared" si="0"/>
        <v>-78.944737058398019</v>
      </c>
      <c r="K20" s="83">
        <f t="shared" si="0"/>
        <v>3.1534460338101411</v>
      </c>
      <c r="L20" s="84">
        <f t="shared" si="1"/>
        <v>485.00504668180668</v>
      </c>
      <c r="M20" s="85">
        <f t="shared" si="1"/>
        <v>105.51728198787021</v>
      </c>
      <c r="O20" s="14"/>
      <c r="P20" s="51"/>
      <c r="Q20" s="51"/>
    </row>
    <row r="21" spans="1:19" x14ac:dyDescent="0.25">
      <c r="A21" s="86" t="s">
        <v>21</v>
      </c>
      <c r="B21" s="35">
        <v>23.82</v>
      </c>
      <c r="C21" s="36">
        <v>26.2</v>
      </c>
      <c r="D21" s="68">
        <v>2.8490000000000002</v>
      </c>
      <c r="E21" s="70">
        <v>24.58</v>
      </c>
      <c r="F21" s="68">
        <v>11.97</v>
      </c>
      <c r="G21" s="69">
        <v>0</v>
      </c>
      <c r="H21" s="71">
        <v>84.823999999999998</v>
      </c>
      <c r="I21" s="39">
        <v>0</v>
      </c>
      <c r="J21" s="87">
        <f t="shared" si="0"/>
        <v>608.63826232247277</v>
      </c>
      <c r="K21" s="41" t="s">
        <v>16</v>
      </c>
      <c r="L21" s="88">
        <f t="shared" si="1"/>
        <v>256.1041141897565</v>
      </c>
      <c r="M21" s="42" t="s">
        <v>16</v>
      </c>
      <c r="O21" s="14"/>
      <c r="P21" s="51"/>
      <c r="Q21" s="51"/>
    </row>
    <row r="22" spans="1:19" x14ac:dyDescent="0.25">
      <c r="A22" s="52" t="s">
        <v>22</v>
      </c>
      <c r="B22" s="47">
        <v>44.88</v>
      </c>
      <c r="C22" s="80">
        <v>0</v>
      </c>
      <c r="D22" s="47">
        <v>17.22</v>
      </c>
      <c r="E22" s="48">
        <v>26.34</v>
      </c>
      <c r="F22" s="47">
        <v>53.16</v>
      </c>
      <c r="G22" s="80">
        <v>124.13</v>
      </c>
      <c r="H22" s="49">
        <v>0</v>
      </c>
      <c r="I22" s="50">
        <v>25.38</v>
      </c>
      <c r="J22" s="89" t="s">
        <v>16</v>
      </c>
      <c r="K22" s="54">
        <f t="shared" si="0"/>
        <v>-79.553693708209138</v>
      </c>
      <c r="L22" s="90" t="s">
        <v>16</v>
      </c>
      <c r="M22" s="56" t="s">
        <v>16</v>
      </c>
      <c r="O22" s="14"/>
      <c r="P22" s="51"/>
      <c r="Q22" s="51"/>
    </row>
    <row r="23" spans="1:19" x14ac:dyDescent="0.25">
      <c r="A23" s="52" t="s">
        <v>23</v>
      </c>
      <c r="B23" s="47">
        <v>75.527000000000001</v>
      </c>
      <c r="C23" s="80">
        <v>25.44</v>
      </c>
      <c r="D23" s="47">
        <v>464.76299999999998</v>
      </c>
      <c r="E23" s="48">
        <v>993.02</v>
      </c>
      <c r="F23" s="47">
        <v>90.156000000000006</v>
      </c>
      <c r="G23" s="80">
        <v>1082.96</v>
      </c>
      <c r="H23" s="49">
        <v>102.672</v>
      </c>
      <c r="I23" s="50">
        <v>1011.64</v>
      </c>
      <c r="J23" s="89">
        <f t="shared" si="0"/>
        <v>13.882603487288677</v>
      </c>
      <c r="K23" s="54">
        <f t="shared" si="0"/>
        <v>-6.5856541331166483</v>
      </c>
      <c r="L23" s="90">
        <f t="shared" si="1"/>
        <v>35.940789386576967</v>
      </c>
      <c r="M23" s="56">
        <f t="shared" si="1"/>
        <v>3876.5723270440249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0">
        <v>316.86</v>
      </c>
      <c r="D24" s="47">
        <v>366.084</v>
      </c>
      <c r="E24" s="48">
        <v>213.13</v>
      </c>
      <c r="F24" s="47">
        <v>62.642000000000003</v>
      </c>
      <c r="G24" s="80">
        <v>182.56</v>
      </c>
      <c r="H24" s="49">
        <v>119.32</v>
      </c>
      <c r="I24" s="50">
        <v>742.18</v>
      </c>
      <c r="J24" s="89">
        <f t="shared" ref="J24:K37" si="2">+((H24*100/F24)-100)</f>
        <v>90.479231186743704</v>
      </c>
      <c r="K24" s="54">
        <f t="shared" si="2"/>
        <v>306.54031551270816</v>
      </c>
      <c r="L24" s="90" t="s">
        <v>16</v>
      </c>
      <c r="M24" s="56">
        <f t="shared" ref="L24:M37" si="3">+((I24*100/C24)-100)</f>
        <v>134.22962822697721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0">
        <v>0</v>
      </c>
      <c r="D25" s="47">
        <v>0</v>
      </c>
      <c r="E25" s="48">
        <v>29.96</v>
      </c>
      <c r="F25" s="47">
        <v>0</v>
      </c>
      <c r="G25" s="80">
        <v>27.7</v>
      </c>
      <c r="H25" s="49">
        <v>0</v>
      </c>
      <c r="I25" s="50">
        <v>40</v>
      </c>
      <c r="J25" s="89" t="s">
        <v>16</v>
      </c>
      <c r="K25" s="54">
        <f t="shared" si="2"/>
        <v>44.404332129963905</v>
      </c>
      <c r="L25" s="90" t="s">
        <v>16</v>
      </c>
      <c r="M25" s="56" t="s">
        <v>16</v>
      </c>
      <c r="O25" s="14"/>
      <c r="P25" s="51"/>
      <c r="Q25" s="51"/>
    </row>
    <row r="26" spans="1:19" x14ac:dyDescent="0.25">
      <c r="A26" s="52" t="s">
        <v>26</v>
      </c>
      <c r="B26" s="47">
        <v>251.32</v>
      </c>
      <c r="C26" s="80">
        <v>47.875</v>
      </c>
      <c r="D26" s="47">
        <v>98.418999999999997</v>
      </c>
      <c r="E26" s="48">
        <v>0</v>
      </c>
      <c r="F26" s="47">
        <v>92.906999999999996</v>
      </c>
      <c r="G26" s="80">
        <v>4.8600000000000003</v>
      </c>
      <c r="H26" s="49">
        <v>108.423</v>
      </c>
      <c r="I26" s="50">
        <v>53.9</v>
      </c>
      <c r="J26" s="90">
        <f t="shared" ref="J26:J28" si="4">+((H26*100/F26)-100)</f>
        <v>16.700571539281214</v>
      </c>
      <c r="K26" s="54">
        <f t="shared" si="2"/>
        <v>1009.0534979423867</v>
      </c>
      <c r="L26" s="90">
        <f t="shared" si="3"/>
        <v>-56.858586662422411</v>
      </c>
      <c r="M26" s="56">
        <f t="shared" si="3"/>
        <v>12.58485639686684</v>
      </c>
      <c r="O26" s="14"/>
      <c r="P26" s="51"/>
      <c r="Q26" s="51"/>
    </row>
    <row r="27" spans="1:19" x14ac:dyDescent="0.25">
      <c r="A27" s="52" t="s">
        <v>27</v>
      </c>
      <c r="B27" s="47">
        <v>294.28300000000002</v>
      </c>
      <c r="C27" s="80">
        <v>0</v>
      </c>
      <c r="D27" s="47">
        <v>157.84299999999999</v>
      </c>
      <c r="E27" s="48">
        <v>0</v>
      </c>
      <c r="F27" s="47">
        <v>75.78</v>
      </c>
      <c r="G27" s="80">
        <v>75.78</v>
      </c>
      <c r="H27" s="49">
        <v>50</v>
      </c>
      <c r="I27" s="50">
        <v>498.92</v>
      </c>
      <c r="J27" s="90">
        <f t="shared" si="4"/>
        <v>-34.019530219055156</v>
      </c>
      <c r="K27" s="54">
        <f t="shared" si="2"/>
        <v>558.37951966217997</v>
      </c>
      <c r="L27" s="90">
        <f t="shared" si="3"/>
        <v>-83.00955202984882</v>
      </c>
      <c r="M27" s="56" t="s">
        <v>16</v>
      </c>
      <c r="O27" s="14"/>
      <c r="P27" s="51"/>
      <c r="Q27" s="51"/>
    </row>
    <row r="28" spans="1:19" x14ac:dyDescent="0.25">
      <c r="A28" s="52" t="s">
        <v>28</v>
      </c>
      <c r="B28" s="47">
        <v>407.35599999999999</v>
      </c>
      <c r="C28" s="48">
        <v>1951.88</v>
      </c>
      <c r="D28" s="47">
        <v>2437.4319999999998</v>
      </c>
      <c r="E28" s="48">
        <v>4896.8100000000004</v>
      </c>
      <c r="F28" s="47">
        <v>2307.8310000000001</v>
      </c>
      <c r="G28" s="80">
        <v>0</v>
      </c>
      <c r="H28" s="49">
        <v>2994.3389999999999</v>
      </c>
      <c r="I28" s="50">
        <v>123.89999999999999</v>
      </c>
      <c r="J28" s="90">
        <f t="shared" si="4"/>
        <v>29.746892211778061</v>
      </c>
      <c r="K28" s="54" t="s">
        <v>16</v>
      </c>
      <c r="L28" s="90">
        <f t="shared" si="3"/>
        <v>635.0668702559924</v>
      </c>
      <c r="M28" s="56">
        <f t="shared" si="3"/>
        <v>-93.652273705350737</v>
      </c>
      <c r="O28" s="14"/>
      <c r="P28" s="51"/>
      <c r="Q28" s="51"/>
    </row>
    <row r="29" spans="1:19" x14ac:dyDescent="0.25">
      <c r="A29" s="91" t="s">
        <v>29</v>
      </c>
      <c r="B29" s="47">
        <v>0</v>
      </c>
      <c r="C29" s="48">
        <v>3</v>
      </c>
      <c r="D29" s="47">
        <v>0</v>
      </c>
      <c r="E29" s="48">
        <v>0.2</v>
      </c>
      <c r="F29" s="47">
        <v>0</v>
      </c>
      <c r="G29" s="80">
        <v>0</v>
      </c>
      <c r="H29" s="49">
        <v>0</v>
      </c>
      <c r="I29" s="50">
        <v>0.2</v>
      </c>
      <c r="J29" s="90" t="s">
        <v>16</v>
      </c>
      <c r="K29" s="54" t="s">
        <v>16</v>
      </c>
      <c r="L29" s="90" t="s">
        <v>16</v>
      </c>
      <c r="M29" s="56">
        <f t="shared" si="3"/>
        <v>-93.333333333333329</v>
      </c>
      <c r="O29" s="14"/>
      <c r="P29" s="51"/>
      <c r="Q29" s="51"/>
    </row>
    <row r="30" spans="1:19" s="1" customFormat="1" x14ac:dyDescent="0.25">
      <c r="A30" s="92" t="s">
        <v>30</v>
      </c>
      <c r="B30" s="93">
        <v>20505.682999999997</v>
      </c>
      <c r="C30" s="94">
        <v>66379.147000000012</v>
      </c>
      <c r="D30" s="95">
        <v>29512.776999999998</v>
      </c>
      <c r="E30" s="96">
        <v>1542.93</v>
      </c>
      <c r="F30" s="97">
        <v>32825.652000000002</v>
      </c>
      <c r="G30" s="97">
        <v>14535.142</v>
      </c>
      <c r="H30" s="97">
        <v>32368.281999999999</v>
      </c>
      <c r="I30" s="97">
        <v>13378.746999999999</v>
      </c>
      <c r="J30" s="97">
        <f>+((H30*100/F30)-100)</f>
        <v>-1.39333104487919</v>
      </c>
      <c r="K30" s="97">
        <f>+((I30*100/G30)-100)</f>
        <v>-7.9558562276171756</v>
      </c>
      <c r="L30" s="97">
        <f>+((H30*100/B30)-100)</f>
        <v>57.850299353598729</v>
      </c>
      <c r="M30" s="95">
        <f>+((I30*100/C30)-100)</f>
        <v>-79.844954922364394</v>
      </c>
    </row>
    <row r="31" spans="1:19" s="1" customFormat="1" x14ac:dyDescent="0.25">
      <c r="A31" s="98" t="s">
        <v>31</v>
      </c>
      <c r="B31" s="99"/>
      <c r="C31" s="99"/>
      <c r="D31" s="99"/>
      <c r="E31" s="99"/>
      <c r="F31" s="99"/>
      <c r="G31" s="99"/>
      <c r="H31" s="99"/>
      <c r="I31" s="99"/>
      <c r="J31" s="98"/>
      <c r="K31" s="98"/>
      <c r="L31" s="98"/>
      <c r="M31" s="98"/>
    </row>
    <row r="32" spans="1:19" s="1" customFormat="1" ht="15" customHeight="1" x14ac:dyDescent="0.25">
      <c r="A32" s="100" t="s">
        <v>32</v>
      </c>
      <c r="B32" s="100"/>
      <c r="C32" s="100"/>
      <c r="D32" s="100"/>
      <c r="E32" s="100"/>
      <c r="F32" s="101"/>
      <c r="G32" s="101"/>
      <c r="H32" s="101"/>
      <c r="I32" s="101"/>
      <c r="K32" s="51"/>
      <c r="L32" s="51"/>
      <c r="M32" s="51"/>
    </row>
    <row r="33" spans="1:13" s="1" customFormat="1" x14ac:dyDescent="0.25">
      <c r="A33" s="100" t="s">
        <v>33</v>
      </c>
      <c r="B33" s="100"/>
      <c r="C33" s="100"/>
      <c r="D33" s="100"/>
      <c r="E33" s="100"/>
      <c r="F33" s="102"/>
      <c r="J33" s="103"/>
      <c r="K33" s="51"/>
      <c r="L33" s="51"/>
      <c r="M33" s="51"/>
    </row>
    <row r="34" spans="1:13" s="1" customFormat="1" ht="15" customHeight="1" x14ac:dyDescent="0.25">
      <c r="A34" s="104" t="s">
        <v>34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3" t="s">
        <v>35</v>
      </c>
      <c r="L34" s="98"/>
      <c r="M34" s="98"/>
    </row>
    <row r="35" spans="1:13" s="1" customFormat="1" x14ac:dyDescent="0.25">
      <c r="B35" s="51"/>
      <c r="C35" s="51"/>
    </row>
    <row r="36" spans="1:13" s="1" customFormat="1" x14ac:dyDescent="0.25">
      <c r="J36" s="103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2023-04-26T10:48:35Z</dcterms:created>
  <dcterms:modified xsi:type="dcterms:W3CDTF">2023-04-26T10:49:13Z</dcterms:modified>
</cp:coreProperties>
</file>