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B06619B6-5FB2-4EDE-98D6-80BBC014F19D}" xr6:coauthVersionLast="47" xr6:coauthVersionMax="47" xr10:uidLastSave="{00000000-0000-0000-0000-000000000000}"/>
  <bookViews>
    <workbookView xWindow="-120" yWindow="-120" windowWidth="29040" windowHeight="17640" xr2:uid="{2CA79109-526C-4343-9682-CE71ED8FD2E0}"/>
  </bookViews>
  <sheets>
    <sheet name="15_17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M30" i="1" s="1"/>
  <c r="H30" i="1"/>
  <c r="L30" i="1" s="1"/>
  <c r="G30" i="1"/>
  <c r="F30" i="1"/>
  <c r="E30" i="1"/>
  <c r="D30" i="1"/>
  <c r="C30" i="1"/>
  <c r="B30" i="1"/>
  <c r="I29" i="1"/>
  <c r="M29" i="1" s="1"/>
  <c r="H29" i="1"/>
  <c r="L29" i="1" s="1"/>
  <c r="G29" i="1"/>
  <c r="K29" i="1" s="1"/>
  <c r="F29" i="1"/>
  <c r="E29" i="1"/>
  <c r="D29" i="1"/>
  <c r="C29" i="1"/>
  <c r="B29" i="1"/>
  <c r="I28" i="1"/>
  <c r="M28" i="1" s="1"/>
  <c r="H28" i="1"/>
  <c r="L28" i="1" s="1"/>
  <c r="G28" i="1"/>
  <c r="K28" i="1" s="1"/>
  <c r="F28" i="1"/>
  <c r="E28" i="1"/>
  <c r="D28" i="1"/>
  <c r="C28" i="1"/>
  <c r="B28" i="1"/>
  <c r="I27" i="1"/>
  <c r="H27" i="1"/>
  <c r="L27" i="1" s="1"/>
  <c r="G27" i="1"/>
  <c r="F27" i="1"/>
  <c r="J27" i="1" s="1"/>
  <c r="E27" i="1"/>
  <c r="D27" i="1"/>
  <c r="C27" i="1"/>
  <c r="B27" i="1"/>
  <c r="I26" i="1"/>
  <c r="M26" i="1" s="1"/>
  <c r="H26" i="1"/>
  <c r="J26" i="1" s="1"/>
  <c r="G26" i="1"/>
  <c r="F26" i="1"/>
  <c r="E26" i="1"/>
  <c r="D26" i="1"/>
  <c r="C26" i="1"/>
  <c r="B26" i="1"/>
  <c r="I25" i="1"/>
  <c r="M25" i="1" s="1"/>
  <c r="H25" i="1"/>
  <c r="J25" i="1" s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L23" i="1"/>
  <c r="I23" i="1"/>
  <c r="H23" i="1"/>
  <c r="G23" i="1"/>
  <c r="F23" i="1"/>
  <c r="J23" i="1" s="1"/>
  <c r="E23" i="1"/>
  <c r="D23" i="1"/>
  <c r="C23" i="1"/>
  <c r="B23" i="1"/>
  <c r="I22" i="1"/>
  <c r="M22" i="1" s="1"/>
  <c r="H22" i="1"/>
  <c r="L22" i="1" s="1"/>
  <c r="G22" i="1"/>
  <c r="K22" i="1" s="1"/>
  <c r="F22" i="1"/>
  <c r="J22" i="1" s="1"/>
  <c r="E22" i="1"/>
  <c r="D22" i="1"/>
  <c r="C22" i="1"/>
  <c r="B22" i="1"/>
  <c r="I21" i="1"/>
  <c r="M21" i="1" s="1"/>
  <c r="H21" i="1"/>
  <c r="L21" i="1" s="1"/>
  <c r="G21" i="1"/>
  <c r="K21" i="1" s="1"/>
  <c r="F21" i="1"/>
  <c r="J21" i="1" s="1"/>
  <c r="E21" i="1"/>
  <c r="D21" i="1"/>
  <c r="C21" i="1"/>
  <c r="B21" i="1"/>
  <c r="I20" i="1"/>
  <c r="H20" i="1"/>
  <c r="J20" i="1" s="1"/>
  <c r="G20" i="1"/>
  <c r="F20" i="1"/>
  <c r="E20" i="1"/>
  <c r="D20" i="1"/>
  <c r="C20" i="1"/>
  <c r="B20" i="1"/>
  <c r="I19" i="1"/>
  <c r="M19" i="1" s="1"/>
  <c r="H19" i="1"/>
  <c r="J19" i="1" s="1"/>
  <c r="G19" i="1"/>
  <c r="F19" i="1"/>
  <c r="E19" i="1"/>
  <c r="D19" i="1"/>
  <c r="C19" i="1"/>
  <c r="B19" i="1"/>
  <c r="L18" i="1"/>
  <c r="I18" i="1"/>
  <c r="H18" i="1"/>
  <c r="G18" i="1"/>
  <c r="F18" i="1"/>
  <c r="J18" i="1" s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J16" i="1" s="1"/>
  <c r="G16" i="1"/>
  <c r="F16" i="1"/>
  <c r="E16" i="1"/>
  <c r="D16" i="1"/>
  <c r="C16" i="1"/>
  <c r="B16" i="1"/>
  <c r="I15" i="1"/>
  <c r="H15" i="1"/>
  <c r="G15" i="1"/>
  <c r="F15" i="1"/>
  <c r="E15" i="1"/>
  <c r="D15" i="1"/>
  <c r="I14" i="1"/>
  <c r="H14" i="1"/>
  <c r="G14" i="1"/>
  <c r="F14" i="1"/>
  <c r="E14" i="1"/>
  <c r="D14" i="1"/>
  <c r="C14" i="1"/>
  <c r="B14" i="1"/>
  <c r="I13" i="1"/>
  <c r="M13" i="1" s="1"/>
  <c r="H13" i="1"/>
  <c r="L13" i="1" s="1"/>
  <c r="G13" i="1"/>
  <c r="K13" i="1" s="1"/>
  <c r="F13" i="1"/>
  <c r="J13" i="1" s="1"/>
  <c r="E13" i="1"/>
  <c r="D13" i="1"/>
  <c r="C13" i="1"/>
  <c r="B13" i="1"/>
  <c r="I12" i="1"/>
  <c r="M12" i="1" s="1"/>
  <c r="H12" i="1"/>
  <c r="L12" i="1" s="1"/>
  <c r="G12" i="1"/>
  <c r="K12" i="1" s="1"/>
  <c r="F12" i="1"/>
  <c r="J12" i="1" s="1"/>
  <c r="E12" i="1"/>
  <c r="D12" i="1"/>
  <c r="C12" i="1"/>
  <c r="B12" i="1"/>
  <c r="I11" i="1"/>
  <c r="M11" i="1" s="1"/>
  <c r="H11" i="1"/>
  <c r="L11" i="1" s="1"/>
  <c r="G11" i="1"/>
  <c r="K11" i="1" s="1"/>
  <c r="F11" i="1"/>
  <c r="J11" i="1" s="1"/>
  <c r="E11" i="1"/>
  <c r="D11" i="1"/>
  <c r="C11" i="1"/>
  <c r="B11" i="1"/>
  <c r="I10" i="1"/>
  <c r="M10" i="1" s="1"/>
  <c r="H10" i="1"/>
  <c r="L10" i="1" s="1"/>
  <c r="G10" i="1"/>
  <c r="K10" i="1" s="1"/>
  <c r="F10" i="1"/>
  <c r="J10" i="1" s="1"/>
  <c r="E10" i="1"/>
  <c r="D10" i="1"/>
  <c r="C10" i="1"/>
  <c r="B10" i="1"/>
  <c r="I9" i="1"/>
  <c r="M9" i="1" s="1"/>
  <c r="H9" i="1"/>
  <c r="L9" i="1" s="1"/>
  <c r="G9" i="1"/>
  <c r="K9" i="1" s="1"/>
  <c r="F9" i="1"/>
  <c r="J9" i="1" s="1"/>
  <c r="E9" i="1"/>
  <c r="D9" i="1"/>
  <c r="C9" i="1"/>
  <c r="B9" i="1"/>
  <c r="I8" i="1"/>
  <c r="M8" i="1" s="1"/>
  <c r="H8" i="1"/>
  <c r="L8" i="1" s="1"/>
  <c r="G8" i="1"/>
  <c r="K8" i="1" s="1"/>
  <c r="F8" i="1"/>
  <c r="J8" i="1" s="1"/>
  <c r="E8" i="1"/>
  <c r="D8" i="1"/>
  <c r="C8" i="1"/>
  <c r="B8" i="1"/>
  <c r="L16" i="1" l="1"/>
  <c r="K19" i="1"/>
  <c r="L20" i="1"/>
  <c r="K25" i="1"/>
  <c r="K26" i="1"/>
  <c r="J28" i="1"/>
  <c r="J29" i="1"/>
  <c r="J30" i="1"/>
  <c r="L19" i="1"/>
  <c r="L25" i="1"/>
  <c r="K30" i="1"/>
</calcChain>
</file>

<file path=xl/sharedStrings.xml><?xml version="1.0" encoding="utf-8"?>
<sst xmlns="http://schemas.openxmlformats.org/spreadsheetml/2006/main" count="78" uniqueCount="36">
  <si>
    <t xml:space="preserve">                      Data
Grūdai</t>
  </si>
  <si>
    <t>Pokytis, %</t>
  </si>
  <si>
    <t>17  sav.  (04 25–05 01)</t>
  </si>
  <si>
    <t>15  sav.  (04 10–16)</t>
  </si>
  <si>
    <t>16  sav.  (04 17–23)</t>
  </si>
  <si>
    <t>17  sav.  (04 24–30)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</si>
  <si>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</si>
  <si>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</si>
  <si>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</si>
  <si>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</si>
  <si>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</si>
  <si>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</si>
  <si>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</si>
  <si>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</si>
  <si>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</si>
  <si>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</si>
  <si>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</si>
  <si>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</si>
  <si>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 xml:space="preserve">   kietieji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</si>
  <si>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</si>
  <si>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</si>
  <si>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</si>
  <si>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</si>
  <si>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</si>
  <si>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</si>
  <si>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</si>
  <si>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</si>
  <si>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</si>
  <si>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</si>
  <si>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</si>
  <si>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</si>
  <si>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17 savaitę su  16 savaite</t>
  </si>
  <si>
    <t>*** lyginant 2023 m. 17 savaitę su 2022 m. 17 savaite</t>
  </si>
  <si>
    <t>Pastaba: grūdų bei aliejinių augalų sėklų 15 ir 16 savaičių supirkimo kiekiai patikslinti  2023-05-04</t>
  </si>
  <si>
    <t>Šaltinis  ŽŪDC (LŽŪMPRIS)</t>
  </si>
  <si>
    <t xml:space="preserve">Grūdų  ir rapsų supirkimo kiekių suvestinė ataskaita (2023 m. 15 – 17 sav.) pagal GS-1*,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</si>
</sst>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8" fillId="0" borderId="66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2" fillId="0" borderId="68" xfId="0" applyNumberFormat="1" applyFont="1" applyBorder="1" applyAlignment="1">
      <alignment vertical="center"/>
    </xf>
    <xf numFmtId="4" fontId="8" fillId="0" borderId="69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4" fontId="9" fillId="0" borderId="71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3" fillId="3" borderId="72" xfId="0" applyNumberFormat="1" applyFont="1" applyFill="1" applyBorder="1" applyAlignment="1">
      <alignment vertical="center"/>
    </xf>
    <xf numFmtId="4" fontId="4" fillId="3" borderId="58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2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4A3BB02-4646-46D2-9ECD-D86416CB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162E85D-70BE-4C5C-8BC7-866A1390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DD2E50A-26E2-4A4A-AC1F-A8704D37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9EAD86A-4FCB-4AD8-8304-7234459B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" name="Picture 2" descr="https://is.vic.lt/ris/space.png">
          <a:extLst>
            <a:ext uri="{FF2B5EF4-FFF2-40B4-BE49-F238E27FC236}">
              <a16:creationId xmlns:a16="http://schemas.microsoft.com/office/drawing/2014/main" id="{4C91C7B0-1027-4002-B1F8-BC76B9A9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ivaP\Grudai\Imones\Imones_2023\Liet_grudu_supirkimo_kiekiai%20ir%20kainos2023naujas.xlsx" TargetMode="External"/><Relationship Id="rId1" Type="http://schemas.openxmlformats.org/officeDocument/2006/relationships/externalLinkPath" Target="file:///S:\DaivaP\Grudai\Imones\Imones_2023\Liet_grudu_supirkimo_kiekiai%20ir%20kainos2023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os"/>
    </sheetNames>
    <sheetDataSet>
      <sheetData sheetId="0"/>
      <sheetData sheetId="1">
        <row r="7">
          <cell r="S7">
            <v>31393.565000000002</v>
          </cell>
          <cell r="T7">
            <v>33288.461000000003</v>
          </cell>
        </row>
        <row r="8">
          <cell r="S8">
            <v>4251.8289999999997</v>
          </cell>
          <cell r="T8">
            <v>602.72</v>
          </cell>
        </row>
        <row r="9">
          <cell r="S9">
            <v>11466.632</v>
          </cell>
          <cell r="T9">
            <v>9955.4349999999995</v>
          </cell>
        </row>
        <row r="10">
          <cell r="S10">
            <v>12998.978999999999</v>
          </cell>
          <cell r="T10">
            <v>15675.48</v>
          </cell>
        </row>
        <row r="11">
          <cell r="S11">
            <v>507.774</v>
          </cell>
          <cell r="T11">
            <v>57.19</v>
          </cell>
        </row>
        <row r="12">
          <cell r="S12">
            <v>2168.3510000000001</v>
          </cell>
          <cell r="T12">
            <v>6997.6360000000004</v>
          </cell>
        </row>
        <row r="13">
          <cell r="S13">
            <v>0</v>
          </cell>
          <cell r="T13">
            <v>0</v>
          </cell>
        </row>
        <row r="14">
          <cell r="S14">
            <v>102.943</v>
          </cell>
          <cell r="T14">
            <v>31.88</v>
          </cell>
        </row>
        <row r="15">
          <cell r="S15">
            <v>0</v>
          </cell>
          <cell r="T15">
            <v>0</v>
          </cell>
        </row>
        <row r="16">
          <cell r="S16">
            <v>102.943</v>
          </cell>
          <cell r="T16">
            <v>31.88</v>
          </cell>
        </row>
        <row r="17">
          <cell r="S17">
            <v>1130.3620000000001</v>
          </cell>
          <cell r="T17">
            <v>1827.229</v>
          </cell>
        </row>
        <row r="18">
          <cell r="S18">
            <v>137.678</v>
          </cell>
          <cell r="T18">
            <v>0</v>
          </cell>
        </row>
        <row r="19">
          <cell r="S19">
            <v>787.44399999999996</v>
          </cell>
          <cell r="T19">
            <v>1537.3689999999999</v>
          </cell>
        </row>
        <row r="20">
          <cell r="S20">
            <v>205.24</v>
          </cell>
          <cell r="T20">
            <v>289.86</v>
          </cell>
        </row>
        <row r="21">
          <cell r="S21">
            <v>46.36</v>
          </cell>
          <cell r="T21">
            <v>0</v>
          </cell>
        </row>
        <row r="22">
          <cell r="S22">
            <v>0</v>
          </cell>
          <cell r="T22">
            <v>40.74</v>
          </cell>
        </row>
        <row r="23">
          <cell r="S23">
            <v>7.298</v>
          </cell>
          <cell r="T23">
            <v>52.52</v>
          </cell>
        </row>
        <row r="24">
          <cell r="S24">
            <v>0</v>
          </cell>
          <cell r="T24">
            <v>763.2</v>
          </cell>
        </row>
        <row r="28">
          <cell r="S28">
            <v>238.79499999999999</v>
          </cell>
          <cell r="T28">
            <v>0</v>
          </cell>
        </row>
        <row r="29">
          <cell r="S29">
            <v>634.697</v>
          </cell>
          <cell r="T29">
            <v>46</v>
          </cell>
        </row>
        <row r="34">
          <cell r="S34">
            <v>711.04</v>
          </cell>
          <cell r="T34">
            <v>2904.92</v>
          </cell>
        </row>
        <row r="44">
          <cell r="S44">
            <v>34265.06</v>
          </cell>
          <cell r="T44">
            <v>38954.949999999997</v>
          </cell>
        </row>
      </sheetData>
      <sheetData sheetId="2"/>
      <sheetData sheetId="3">
        <row r="7">
          <cell r="S7">
            <v>26082.125999999997</v>
          </cell>
          <cell r="T7">
            <v>13033.325999999999</v>
          </cell>
        </row>
        <row r="8">
          <cell r="S8">
            <v>417.779</v>
          </cell>
          <cell r="T8">
            <v>83.176000000000002</v>
          </cell>
        </row>
        <row r="9">
          <cell r="S9">
            <v>4609.9740000000002</v>
          </cell>
          <cell r="T9">
            <v>1115.02</v>
          </cell>
        </row>
        <row r="10">
          <cell r="S10">
            <v>14383.697</v>
          </cell>
          <cell r="T10">
            <v>11046.294</v>
          </cell>
        </row>
        <row r="11">
          <cell r="S11">
            <v>3478.6039999999998</v>
          </cell>
          <cell r="T11">
            <v>396.65499999999997</v>
          </cell>
        </row>
        <row r="12">
          <cell r="S12">
            <v>3192.0720000000001</v>
          </cell>
          <cell r="T12">
            <v>392.18099999999998</v>
          </cell>
        </row>
        <row r="13">
          <cell r="S13">
            <v>0</v>
          </cell>
          <cell r="T13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78.037000000000006</v>
          </cell>
          <cell r="T15">
            <v>0</v>
          </cell>
        </row>
        <row r="16">
          <cell r="S16">
            <v>78.037000000000006</v>
          </cell>
          <cell r="T16">
            <v>0</v>
          </cell>
        </row>
        <row r="17">
          <cell r="S17">
            <v>0</v>
          </cell>
          <cell r="T17">
            <v>0</v>
          </cell>
        </row>
        <row r="18">
          <cell r="S18">
            <v>3971.0430000000001</v>
          </cell>
          <cell r="T18">
            <v>987.26900000000001</v>
          </cell>
        </row>
        <row r="19">
          <cell r="S19">
            <v>52.658999999999999</v>
          </cell>
          <cell r="T19">
            <v>0</v>
          </cell>
        </row>
        <row r="20">
          <cell r="S20">
            <v>1716.203</v>
          </cell>
          <cell r="T20">
            <v>310.54899999999998</v>
          </cell>
        </row>
        <row r="21">
          <cell r="S21">
            <v>2202.181</v>
          </cell>
          <cell r="T21">
            <v>676.72</v>
          </cell>
        </row>
        <row r="22">
          <cell r="S22">
            <v>11.97</v>
          </cell>
          <cell r="T22">
            <v>0</v>
          </cell>
        </row>
        <row r="23">
          <cell r="I23">
            <v>124.13</v>
          </cell>
          <cell r="S23">
            <v>53.16</v>
          </cell>
        </row>
        <row r="24">
          <cell r="I24">
            <v>1082.96</v>
          </cell>
          <cell r="S24">
            <v>90.156000000000006</v>
          </cell>
        </row>
        <row r="25">
          <cell r="I25">
            <v>341.68</v>
          </cell>
          <cell r="S25">
            <v>62.642000000000003</v>
          </cell>
        </row>
        <row r="29">
          <cell r="S29">
            <v>92.906999999999996</v>
          </cell>
          <cell r="T29">
            <v>4.8600000000000003</v>
          </cell>
        </row>
        <row r="30">
          <cell r="S30">
            <v>75.78</v>
          </cell>
          <cell r="T30">
            <v>75.78</v>
          </cell>
        </row>
        <row r="35">
          <cell r="S35">
            <v>2307.8310000000001</v>
          </cell>
          <cell r="T35">
            <v>1500.95</v>
          </cell>
        </row>
        <row r="46">
          <cell r="C46">
            <v>26583.757000000001</v>
          </cell>
          <cell r="H46">
            <v>6241.8949999999995</v>
          </cell>
          <cell r="T46">
            <v>17178.654999999999</v>
          </cell>
        </row>
      </sheetData>
      <sheetData sheetId="4"/>
      <sheetData sheetId="5">
        <row r="7">
          <cell r="S7">
            <v>26860.792000000001</v>
          </cell>
          <cell r="T7">
            <v>9925.4470000000001</v>
          </cell>
        </row>
        <row r="8">
          <cell r="S8">
            <v>612.22799999999995</v>
          </cell>
          <cell r="T8">
            <v>605.52</v>
          </cell>
        </row>
        <row r="9">
          <cell r="S9">
            <v>4312.7530000000006</v>
          </cell>
          <cell r="T9">
            <v>1549.17</v>
          </cell>
        </row>
        <row r="10">
          <cell r="S10">
            <v>15193.235000000001</v>
          </cell>
          <cell r="T10">
            <v>7320.9570000000003</v>
          </cell>
        </row>
        <row r="11">
          <cell r="S11">
            <v>3012.6979999999999</v>
          </cell>
          <cell r="T11">
            <v>27.38</v>
          </cell>
        </row>
        <row r="12">
          <cell r="S12">
            <v>3729.8779999999997</v>
          </cell>
          <cell r="T12">
            <v>422.42</v>
          </cell>
        </row>
        <row r="13">
          <cell r="S13">
            <v>0</v>
          </cell>
          <cell r="T13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26.98</v>
          </cell>
          <cell r="T15">
            <v>0</v>
          </cell>
        </row>
        <row r="16">
          <cell r="S16">
            <v>0</v>
          </cell>
          <cell r="T16">
            <v>0</v>
          </cell>
        </row>
        <row r="17">
          <cell r="S17">
            <v>26.98</v>
          </cell>
          <cell r="T17">
            <v>0</v>
          </cell>
        </row>
        <row r="18">
          <cell r="S18">
            <v>2020.9319999999998</v>
          </cell>
          <cell r="T18">
            <v>957.18000000000006</v>
          </cell>
        </row>
        <row r="19">
          <cell r="S19">
            <v>197.56100000000001</v>
          </cell>
          <cell r="T19">
            <v>0</v>
          </cell>
        </row>
        <row r="20">
          <cell r="S20">
            <v>1359.6959999999999</v>
          </cell>
          <cell r="T20">
            <v>259.12</v>
          </cell>
        </row>
        <row r="21">
          <cell r="S21">
            <v>463.67500000000001</v>
          </cell>
          <cell r="T21">
            <v>698.06</v>
          </cell>
        </row>
        <row r="22">
          <cell r="S22">
            <v>84.823999999999998</v>
          </cell>
          <cell r="T22">
            <v>0</v>
          </cell>
        </row>
        <row r="23">
          <cell r="S23">
            <v>0</v>
          </cell>
          <cell r="T23">
            <v>25.38</v>
          </cell>
        </row>
        <row r="24">
          <cell r="S24">
            <v>102.672</v>
          </cell>
          <cell r="T24">
            <v>1011.64</v>
          </cell>
        </row>
        <row r="25">
          <cell r="S25">
            <v>119.32</v>
          </cell>
          <cell r="T25">
            <v>742.18</v>
          </cell>
        </row>
        <row r="29">
          <cell r="S29">
            <v>108.423</v>
          </cell>
          <cell r="T29">
            <v>53.9</v>
          </cell>
        </row>
        <row r="30">
          <cell r="S30">
            <v>50</v>
          </cell>
          <cell r="T30">
            <v>498.92</v>
          </cell>
        </row>
        <row r="35">
          <cell r="S35">
            <v>2994.3389999999999</v>
          </cell>
          <cell r="T35">
            <v>5298.89</v>
          </cell>
        </row>
        <row r="46">
          <cell r="C46">
            <v>27710.053</v>
          </cell>
          <cell r="H46">
            <v>4658.2290000000003</v>
          </cell>
          <cell r="I46">
            <v>17557.906999999999</v>
          </cell>
        </row>
      </sheetData>
      <sheetData sheetId="6"/>
      <sheetData sheetId="7">
        <row r="7">
          <cell r="S7">
            <v>18743.518</v>
          </cell>
          <cell r="T7">
            <v>28985.370999999999</v>
          </cell>
        </row>
        <row r="8">
          <cell r="S8">
            <v>999.11699999999996</v>
          </cell>
          <cell r="T8">
            <v>15544.83</v>
          </cell>
        </row>
        <row r="9">
          <cell r="S9">
            <v>2707.069</v>
          </cell>
          <cell r="T9">
            <v>947.197</v>
          </cell>
        </row>
        <row r="10">
          <cell r="S10">
            <v>10352.896999999999</v>
          </cell>
          <cell r="T10">
            <v>11312.504999999999</v>
          </cell>
        </row>
        <row r="11">
          <cell r="S11">
            <v>3215.5330000000004</v>
          </cell>
          <cell r="T11">
            <v>133.26</v>
          </cell>
        </row>
        <row r="12">
          <cell r="S12">
            <v>1468.902</v>
          </cell>
          <cell r="T12">
            <v>1047.579</v>
          </cell>
        </row>
        <row r="13">
          <cell r="S13">
            <v>0</v>
          </cell>
          <cell r="T13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137.732</v>
          </cell>
          <cell r="T15">
            <v>0</v>
          </cell>
        </row>
        <row r="16">
          <cell r="S16">
            <v>34.097999999999999</v>
          </cell>
          <cell r="T16">
            <v>0</v>
          </cell>
        </row>
        <row r="17">
          <cell r="S17">
            <v>103.634</v>
          </cell>
          <cell r="T17">
            <v>0</v>
          </cell>
        </row>
        <row r="18">
          <cell r="S18">
            <v>1010.946</v>
          </cell>
          <cell r="T18">
            <v>1279.4000000000001</v>
          </cell>
        </row>
        <row r="19">
          <cell r="S19">
            <v>20.091999999999999</v>
          </cell>
          <cell r="T19">
            <v>24.78</v>
          </cell>
        </row>
        <row r="20">
          <cell r="S20">
            <v>790.41699999999992</v>
          </cell>
          <cell r="T20">
            <v>787.3</v>
          </cell>
        </row>
        <row r="21">
          <cell r="S21">
            <v>200.43700000000001</v>
          </cell>
          <cell r="T21">
            <v>467.32</v>
          </cell>
        </row>
        <row r="22">
          <cell r="S22">
            <v>128.126</v>
          </cell>
          <cell r="T22">
            <v>0</v>
          </cell>
        </row>
        <row r="23">
          <cell r="S23">
            <v>0</v>
          </cell>
          <cell r="T23">
            <v>0</v>
          </cell>
        </row>
        <row r="24">
          <cell r="S24">
            <v>319.44900000000001</v>
          </cell>
          <cell r="T24">
            <v>209.6</v>
          </cell>
        </row>
        <row r="25">
          <cell r="S25">
            <v>559.57899999999995</v>
          </cell>
          <cell r="T25">
            <v>25.2</v>
          </cell>
        </row>
        <row r="29">
          <cell r="S29">
            <v>88.278999999999996</v>
          </cell>
          <cell r="T29">
            <v>0</v>
          </cell>
        </row>
        <row r="30">
          <cell r="S30">
            <v>832.01400000000001</v>
          </cell>
          <cell r="T30">
            <v>179.44</v>
          </cell>
        </row>
        <row r="35">
          <cell r="S35">
            <v>738.96600000000001</v>
          </cell>
          <cell r="T35">
            <v>300.29000000000002</v>
          </cell>
        </row>
        <row r="46">
          <cell r="C46">
            <v>18376.971000000001</v>
          </cell>
          <cell r="H46">
            <v>4181.6379999999999</v>
          </cell>
          <cell r="T46">
            <v>30979.300999999999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B566-91CC-4188-B71D-9DB3230626B4}">
  <dimension ref="A1:V57"/>
  <sheetViews>
    <sheetView showGridLines="0" tabSelected="1" workbookViewId="0">
      <selection activeCell="N15" sqref="N15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103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22" s="1" customFormat="1" x14ac:dyDescent="0.25">
      <c r="M3" s="2"/>
    </row>
    <row r="4" spans="1:22" ht="15" customHeight="1" x14ac:dyDescent="0.25">
      <c r="A4" s="106" t="s">
        <v>0</v>
      </c>
      <c r="B4" s="109">
        <v>2022</v>
      </c>
      <c r="C4" s="110"/>
      <c r="D4" s="111">
        <v>2023</v>
      </c>
      <c r="E4" s="110"/>
      <c r="F4" s="110"/>
      <c r="G4" s="110"/>
      <c r="H4" s="110"/>
      <c r="I4" s="112"/>
      <c r="J4" s="113" t="s">
        <v>1</v>
      </c>
      <c r="K4" s="114"/>
      <c r="L4" s="114"/>
      <c r="M4" s="115"/>
    </row>
    <row r="5" spans="1:22" ht="15" customHeight="1" x14ac:dyDescent="0.25">
      <c r="A5" s="107"/>
      <c r="B5" s="113" t="s">
        <v>2</v>
      </c>
      <c r="C5" s="115"/>
      <c r="D5" s="116" t="s">
        <v>3</v>
      </c>
      <c r="E5" s="117"/>
      <c r="F5" s="116" t="s">
        <v>4</v>
      </c>
      <c r="G5" s="117"/>
      <c r="H5" s="116" t="s">
        <v>5</v>
      </c>
      <c r="I5" s="117"/>
      <c r="J5" s="99" t="s">
        <v>6</v>
      </c>
      <c r="K5" s="100"/>
      <c r="L5" s="99" t="s">
        <v>7</v>
      </c>
      <c r="M5" s="100"/>
    </row>
    <row r="6" spans="1:22" ht="15" customHeight="1" x14ac:dyDescent="0.25">
      <c r="A6" s="107"/>
      <c r="B6" s="101" t="s">
        <v>8</v>
      </c>
      <c r="C6" s="94" t="s">
        <v>9</v>
      </c>
      <c r="D6" s="94" t="s">
        <v>8</v>
      </c>
      <c r="E6" s="94" t="s">
        <v>9</v>
      </c>
      <c r="F6" s="94" t="s">
        <v>8</v>
      </c>
      <c r="G6" s="94" t="s">
        <v>9</v>
      </c>
      <c r="H6" s="94" t="s">
        <v>8</v>
      </c>
      <c r="I6" s="94" t="s">
        <v>9</v>
      </c>
      <c r="J6" s="94" t="s">
        <v>8</v>
      </c>
      <c r="K6" s="94" t="s">
        <v>9</v>
      </c>
      <c r="L6" s="94" t="s">
        <v>8</v>
      </c>
      <c r="M6" s="94" t="s">
        <v>9</v>
      </c>
    </row>
    <row r="7" spans="1:22" ht="37.5" customHeight="1" x14ac:dyDescent="0.25">
      <c r="A7" s="108"/>
      <c r="B7" s="102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22" s="12" customFormat="1" x14ac:dyDescent="0.25">
      <c r="A8" s="4" t="s">
        <v>10</v>
      </c>
      <c r="B8" s="5">
        <f>[1]Pra_m00!S7</f>
        <v>31393.565000000002</v>
      </c>
      <c r="C8" s="6">
        <f>[1]Pra_m00!T7</f>
        <v>33288.461000000003</v>
      </c>
      <c r="D8" s="5">
        <f>[1]sie_11!S7</f>
        <v>26082.125999999997</v>
      </c>
      <c r="E8" s="6">
        <f>[1]sie_11!T7</f>
        <v>13033.325999999999</v>
      </c>
      <c r="F8" s="7">
        <f>[1]sie_22!S7</f>
        <v>26860.792000000001</v>
      </c>
      <c r="G8" s="8">
        <f>[1]sie_22!T7</f>
        <v>9925.4470000000001</v>
      </c>
      <c r="H8" s="7">
        <f>[1]sie_33!S7</f>
        <v>18743.518</v>
      </c>
      <c r="I8" s="8">
        <f>[1]sie_33!T7</f>
        <v>28985.370999999999</v>
      </c>
      <c r="J8" s="7">
        <f t="shared" ref="J8:K13" si="0">+((H8*100/F8)-100)</f>
        <v>-30.219786520069846</v>
      </c>
      <c r="K8" s="9">
        <f t="shared" si="0"/>
        <v>192.03088787839982</v>
      </c>
      <c r="L8" s="7">
        <f t="shared" ref="L8:M13" si="1">+((H8*100/B8)-100)</f>
        <v>-40.295031800306852</v>
      </c>
      <c r="M8" s="10">
        <f t="shared" si="1"/>
        <v>-12.926671497369625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11</v>
      </c>
      <c r="B9" s="14">
        <f>[1]Pra_m00!S8</f>
        <v>4251.8289999999997</v>
      </c>
      <c r="C9" s="15">
        <f>[1]Pra_m00!T8</f>
        <v>602.72</v>
      </c>
      <c r="D9" s="14">
        <f>[1]sie_11!S8</f>
        <v>417.779</v>
      </c>
      <c r="E9" s="15">
        <f>[1]sie_11!T8</f>
        <v>83.176000000000002</v>
      </c>
      <c r="F9" s="16">
        <f>[1]sie_22!S8</f>
        <v>612.22799999999995</v>
      </c>
      <c r="G9" s="17">
        <f>[1]sie_22!T8</f>
        <v>605.52</v>
      </c>
      <c r="H9" s="16">
        <f>[1]sie_33!S8</f>
        <v>999.11699999999996</v>
      </c>
      <c r="I9" s="18">
        <f>[1]sie_33!T8</f>
        <v>15544.83</v>
      </c>
      <c r="J9" s="19">
        <f>+((H9*100/F9)-100)</f>
        <v>63.193614143750381</v>
      </c>
      <c r="K9" s="20">
        <f>+((I9*100/G9)-100)</f>
        <v>2467.1868806975822</v>
      </c>
      <c r="L9" s="19">
        <f>+((H9*100/B9)-100)</f>
        <v>-76.501477364211965</v>
      </c>
      <c r="M9" s="21">
        <f>+((I9*100/C9)-100)</f>
        <v>2479.1130209715952</v>
      </c>
      <c r="N9" s="22"/>
      <c r="O9" s="22"/>
      <c r="P9" s="23"/>
      <c r="Q9" s="23"/>
      <c r="R9" s="23"/>
      <c r="S9" s="24"/>
    </row>
    <row r="10" spans="1:22" x14ac:dyDescent="0.25">
      <c r="A10" s="25" t="s">
        <v>12</v>
      </c>
      <c r="B10" s="26">
        <f>[1]Pra_m00!S9</f>
        <v>11466.632</v>
      </c>
      <c r="C10" s="27">
        <f>[1]Pra_m00!T9</f>
        <v>9955.4349999999995</v>
      </c>
      <c r="D10" s="26">
        <f>[1]sie_11!S9</f>
        <v>4609.9740000000002</v>
      </c>
      <c r="E10" s="27">
        <f>[1]sie_11!T9</f>
        <v>1115.02</v>
      </c>
      <c r="F10" s="28">
        <f>[1]sie_22!S9</f>
        <v>4312.7530000000006</v>
      </c>
      <c r="G10" s="17">
        <f>[1]sie_22!T9</f>
        <v>1549.17</v>
      </c>
      <c r="H10" s="28">
        <f>[1]sie_33!S9</f>
        <v>2707.069</v>
      </c>
      <c r="I10" s="29">
        <f>[1]sie_33!T9</f>
        <v>947.197</v>
      </c>
      <c r="J10" s="19">
        <f>+((H10*100/F10)-100)</f>
        <v>-37.231067951259909</v>
      </c>
      <c r="K10" s="20">
        <f t="shared" si="0"/>
        <v>-38.857775453952769</v>
      </c>
      <c r="L10" s="19">
        <f t="shared" si="1"/>
        <v>-76.391768742556664</v>
      </c>
      <c r="M10" s="21">
        <f t="shared" si="1"/>
        <v>-90.485629206559025</v>
      </c>
      <c r="N10" s="11"/>
      <c r="O10" s="11"/>
      <c r="P10" s="30"/>
      <c r="Q10" s="30"/>
    </row>
    <row r="11" spans="1:22" x14ac:dyDescent="0.25">
      <c r="A11" s="31" t="s">
        <v>13</v>
      </c>
      <c r="B11" s="26">
        <f>[1]Pra_m00!S10</f>
        <v>12998.978999999999</v>
      </c>
      <c r="C11" s="27">
        <f>[1]Pra_m00!T10</f>
        <v>15675.48</v>
      </c>
      <c r="D11" s="26">
        <f>[1]sie_11!S10</f>
        <v>14383.697</v>
      </c>
      <c r="E11" s="27">
        <f>[1]sie_11!T10</f>
        <v>11046.294</v>
      </c>
      <c r="F11" s="28">
        <f>[1]sie_22!S10</f>
        <v>15193.235000000001</v>
      </c>
      <c r="G11" s="17">
        <f>[1]sie_22!T10</f>
        <v>7320.9570000000003</v>
      </c>
      <c r="H11" s="28">
        <f>[1]sie_33!S10</f>
        <v>10352.896999999999</v>
      </c>
      <c r="I11" s="29">
        <f>[1]sie_33!T10</f>
        <v>11312.504999999999</v>
      </c>
      <c r="J11" s="32">
        <f t="shared" si="0"/>
        <v>-31.858508079418243</v>
      </c>
      <c r="K11" s="33">
        <f t="shared" si="0"/>
        <v>54.522216152888205</v>
      </c>
      <c r="L11" s="34">
        <f t="shared" si="1"/>
        <v>-20.356075657942057</v>
      </c>
      <c r="M11" s="35">
        <f t="shared" si="1"/>
        <v>-27.833118985830097</v>
      </c>
      <c r="O11" s="3"/>
      <c r="P11" s="30"/>
      <c r="Q11" s="30"/>
    </row>
    <row r="12" spans="1:22" x14ac:dyDescent="0.25">
      <c r="A12" s="31" t="s">
        <v>14</v>
      </c>
      <c r="B12" s="26">
        <f>[1]Pra_m00!S11</f>
        <v>507.774</v>
      </c>
      <c r="C12" s="27">
        <f>[1]Pra_m00!T11</f>
        <v>57.19</v>
      </c>
      <c r="D12" s="26">
        <f>[1]sie_11!S11</f>
        <v>3478.6039999999998</v>
      </c>
      <c r="E12" s="27">
        <f>[1]sie_11!T11</f>
        <v>396.65499999999997</v>
      </c>
      <c r="F12" s="28">
        <f>[1]sie_22!S11</f>
        <v>3012.6979999999999</v>
      </c>
      <c r="G12" s="17">
        <f>[1]sie_22!T11</f>
        <v>27.38</v>
      </c>
      <c r="H12" s="28">
        <f>[1]sie_33!S11</f>
        <v>3215.5330000000004</v>
      </c>
      <c r="I12" s="29">
        <f>[1]sie_33!T11</f>
        <v>133.26</v>
      </c>
      <c r="J12" s="32">
        <f t="shared" si="0"/>
        <v>6.7326695208082725</v>
      </c>
      <c r="K12" s="33">
        <f t="shared" si="0"/>
        <v>386.70562454346242</v>
      </c>
      <c r="L12" s="34">
        <f t="shared" si="1"/>
        <v>533.26066320843529</v>
      </c>
      <c r="M12" s="35">
        <f t="shared" si="1"/>
        <v>133.01276446931283</v>
      </c>
      <c r="N12" s="11"/>
      <c r="O12" s="11"/>
      <c r="P12" s="30"/>
      <c r="Q12" s="30"/>
    </row>
    <row r="13" spans="1:22" x14ac:dyDescent="0.25">
      <c r="A13" s="36" t="s">
        <v>15</v>
      </c>
      <c r="B13" s="26">
        <f>[1]Pra_m00!S12</f>
        <v>2168.3510000000001</v>
      </c>
      <c r="C13" s="27">
        <f>[1]Pra_m00!T12</f>
        <v>6997.6360000000004</v>
      </c>
      <c r="D13" s="26">
        <f>[1]sie_11!S12</f>
        <v>3192.0720000000001</v>
      </c>
      <c r="E13" s="27">
        <f>[1]sie_11!T12</f>
        <v>392.18099999999998</v>
      </c>
      <c r="F13" s="28">
        <f>[1]sie_22!S12</f>
        <v>3729.8779999999997</v>
      </c>
      <c r="G13" s="17">
        <f>[1]sie_22!T12</f>
        <v>422.42</v>
      </c>
      <c r="H13" s="28">
        <f>[1]sie_33!S12</f>
        <v>1468.902</v>
      </c>
      <c r="I13" s="29">
        <f>[1]sie_33!T12</f>
        <v>1047.579</v>
      </c>
      <c r="J13" s="15">
        <f t="shared" si="0"/>
        <v>-60.617961230903525</v>
      </c>
      <c r="K13" s="37">
        <f t="shared" si="0"/>
        <v>147.99464987453243</v>
      </c>
      <c r="L13" s="15">
        <f t="shared" si="1"/>
        <v>-32.257185298874575</v>
      </c>
      <c r="M13" s="38">
        <f t="shared" si="1"/>
        <v>-85.029529972693638</v>
      </c>
      <c r="N13" s="11"/>
    </row>
    <row r="14" spans="1:22" x14ac:dyDescent="0.25">
      <c r="A14" s="39" t="s">
        <v>16</v>
      </c>
      <c r="B14" s="26">
        <f>[1]Pra_m00!S13</f>
        <v>0</v>
      </c>
      <c r="C14" s="27">
        <f>[1]Pra_m00!T13</f>
        <v>0</v>
      </c>
      <c r="D14" s="26">
        <f>[1]sie_11!S13</f>
        <v>0</v>
      </c>
      <c r="E14" s="27">
        <f>[1]sie_11!T13</f>
        <v>0</v>
      </c>
      <c r="F14" s="28">
        <f>[1]sie_22!S13</f>
        <v>0</v>
      </c>
      <c r="G14" s="40">
        <f>[1]sie_22!T13</f>
        <v>0</v>
      </c>
      <c r="H14" s="28">
        <f>[1]sie_33!S13</f>
        <v>0</v>
      </c>
      <c r="I14" s="41">
        <f>[1]sie_33!T13</f>
        <v>0</v>
      </c>
      <c r="J14" s="15" t="s">
        <v>17</v>
      </c>
      <c r="K14" s="37" t="s">
        <v>17</v>
      </c>
      <c r="L14" s="15" t="s">
        <v>17</v>
      </c>
      <c r="M14" s="38" t="s">
        <v>17</v>
      </c>
      <c r="O14" s="3"/>
      <c r="P14" s="30"/>
      <c r="Q14" s="30"/>
    </row>
    <row r="15" spans="1:22" x14ac:dyDescent="0.25">
      <c r="A15" s="39" t="s">
        <v>18</v>
      </c>
      <c r="B15" s="26" t="s">
        <v>17</v>
      </c>
      <c r="C15" s="42" t="s">
        <v>17</v>
      </c>
      <c r="D15" s="26">
        <f>[1]sie_11!S14</f>
        <v>0</v>
      </c>
      <c r="E15" s="27">
        <f>[1]sie_11!T14</f>
        <v>0</v>
      </c>
      <c r="F15" s="26">
        <f>[1]sie_22!S14</f>
        <v>0</v>
      </c>
      <c r="G15" s="43">
        <f>[1]sie_22!T14</f>
        <v>0</v>
      </c>
      <c r="H15" s="44">
        <f>[1]sie_33!S14</f>
        <v>0</v>
      </c>
      <c r="I15" s="45">
        <f>[1]sie_33!T14</f>
        <v>0</v>
      </c>
      <c r="J15" s="15" t="s">
        <v>17</v>
      </c>
      <c r="K15" s="37" t="s">
        <v>17</v>
      </c>
      <c r="L15" s="15" t="s">
        <v>17</v>
      </c>
      <c r="M15" s="38" t="s">
        <v>17</v>
      </c>
      <c r="O15" s="3"/>
      <c r="P15" s="11"/>
      <c r="Q15" s="11"/>
      <c r="R15" s="3"/>
      <c r="S15" s="3"/>
    </row>
    <row r="16" spans="1:22" s="12" customFormat="1" x14ac:dyDescent="0.25">
      <c r="A16" s="46" t="s">
        <v>19</v>
      </c>
      <c r="B16" s="47">
        <f>[1]Pra_m00!S14</f>
        <v>102.943</v>
      </c>
      <c r="C16" s="48">
        <f>[1]Pra_m00!T14</f>
        <v>31.88</v>
      </c>
      <c r="D16" s="47">
        <f>[1]sie_11!S15</f>
        <v>78.037000000000006</v>
      </c>
      <c r="E16" s="48">
        <f>[1]sie_11!T15</f>
        <v>0</v>
      </c>
      <c r="F16" s="47">
        <f>[1]sie_22!S15</f>
        <v>26.98</v>
      </c>
      <c r="G16" s="48">
        <f>[1]sie_22!T15</f>
        <v>0</v>
      </c>
      <c r="H16" s="7">
        <f>[1]sie_33!S15</f>
        <v>137.732</v>
      </c>
      <c r="I16" s="18">
        <f>[1]sie_33!T15</f>
        <v>0</v>
      </c>
      <c r="J16" s="49">
        <f t="shared" ref="J16:K29" si="2">+((H16*100/F16)-100)</f>
        <v>410.49666419570053</v>
      </c>
      <c r="K16" s="50" t="s">
        <v>17</v>
      </c>
      <c r="L16" s="49">
        <f t="shared" ref="L16:M26" si="3">+((H16*100/B16)-100)</f>
        <v>33.79442992724131</v>
      </c>
      <c r="M16" s="51" t="s">
        <v>17</v>
      </c>
      <c r="N16" s="52"/>
      <c r="O16" s="52"/>
      <c r="P16" s="52"/>
      <c r="Q16" s="52"/>
      <c r="R16" s="52"/>
      <c r="S16" s="52"/>
    </row>
    <row r="17" spans="1:19" x14ac:dyDescent="0.25">
      <c r="A17" s="25" t="s">
        <v>12</v>
      </c>
      <c r="B17" s="53">
        <f>[1]Pra_m00!S15</f>
        <v>0</v>
      </c>
      <c r="C17" s="54">
        <f>[1]Pra_m00!T15</f>
        <v>0</v>
      </c>
      <c r="D17" s="53">
        <f>[1]sie_11!S16</f>
        <v>78.037000000000006</v>
      </c>
      <c r="E17" s="55">
        <f>[1]sie_11!T16</f>
        <v>0</v>
      </c>
      <c r="F17" s="53">
        <f>[1]sie_22!S16</f>
        <v>0</v>
      </c>
      <c r="G17" s="54">
        <f>[1]sie_22!T16</f>
        <v>0</v>
      </c>
      <c r="H17" s="56">
        <f>[1]sie_33!S16</f>
        <v>34.097999999999999</v>
      </c>
      <c r="I17" s="18">
        <f>[1]sie_33!T16</f>
        <v>0</v>
      </c>
      <c r="J17" s="19" t="s">
        <v>17</v>
      </c>
      <c r="K17" s="20" t="s">
        <v>17</v>
      </c>
      <c r="L17" s="57" t="s">
        <v>17</v>
      </c>
      <c r="M17" s="21" t="s">
        <v>17</v>
      </c>
      <c r="O17" s="3"/>
      <c r="P17" s="30"/>
      <c r="Q17" s="30"/>
    </row>
    <row r="18" spans="1:19" x14ac:dyDescent="0.25">
      <c r="A18" s="36" t="s">
        <v>13</v>
      </c>
      <c r="B18" s="58">
        <f>[1]Pra_m00!S16</f>
        <v>102.943</v>
      </c>
      <c r="C18" s="59">
        <f>[1]Pra_m00!T16</f>
        <v>31.88</v>
      </c>
      <c r="D18" s="58">
        <f>[1]sie_11!S17</f>
        <v>0</v>
      </c>
      <c r="E18" s="60">
        <f>[1]sie_11!T17</f>
        <v>0</v>
      </c>
      <c r="F18" s="58">
        <f>[1]sie_22!S17</f>
        <v>26.98</v>
      </c>
      <c r="G18" s="59">
        <f>[1]sie_22!T17</f>
        <v>0</v>
      </c>
      <c r="H18" s="44">
        <f>[1]sie_33!S17</f>
        <v>103.634</v>
      </c>
      <c r="I18" s="61">
        <f>[1]sie_33!T17</f>
        <v>0</v>
      </c>
      <c r="J18" s="15">
        <f t="shared" si="2"/>
        <v>284.11415863602667</v>
      </c>
      <c r="K18" s="37" t="s">
        <v>17</v>
      </c>
      <c r="L18" s="15">
        <f t="shared" si="3"/>
        <v>0.67124525222695297</v>
      </c>
      <c r="M18" s="38" t="s">
        <v>17</v>
      </c>
      <c r="O18" s="3"/>
      <c r="P18" s="30"/>
      <c r="Q18" s="30"/>
    </row>
    <row r="19" spans="1:19" s="12" customFormat="1" x14ac:dyDescent="0.25">
      <c r="A19" s="46" t="s">
        <v>20</v>
      </c>
      <c r="B19" s="5">
        <f>[1]Pra_m00!S17</f>
        <v>1130.3620000000001</v>
      </c>
      <c r="C19" s="6">
        <f>[1]Pra_m00!T17</f>
        <v>1827.229</v>
      </c>
      <c r="D19" s="5">
        <f>[1]sie_11!S18</f>
        <v>3971.0430000000001</v>
      </c>
      <c r="E19" s="6">
        <f>[1]sie_11!T18</f>
        <v>987.26900000000001</v>
      </c>
      <c r="F19" s="5">
        <f>[1]sie_22!S18</f>
        <v>2020.9319999999998</v>
      </c>
      <c r="G19" s="62">
        <f>[1]sie_22!T18</f>
        <v>957.18000000000006</v>
      </c>
      <c r="H19" s="7">
        <f>[1]sie_33!S18</f>
        <v>1010.946</v>
      </c>
      <c r="I19" s="18">
        <f>[1]sie_33!T18</f>
        <v>1279.4000000000001</v>
      </c>
      <c r="J19" s="49">
        <f t="shared" si="2"/>
        <v>-49.976248582337249</v>
      </c>
      <c r="K19" s="50">
        <f t="shared" si="2"/>
        <v>33.66346977579974</v>
      </c>
      <c r="L19" s="49">
        <f t="shared" si="3"/>
        <v>-10.564403261963861</v>
      </c>
      <c r="M19" s="51">
        <f t="shared" si="3"/>
        <v>-29.98140900784739</v>
      </c>
      <c r="N19" s="52"/>
      <c r="O19" s="52"/>
      <c r="P19" s="52"/>
      <c r="Q19" s="52"/>
      <c r="R19" s="52"/>
      <c r="S19" s="52"/>
    </row>
    <row r="20" spans="1:19" x14ac:dyDescent="0.25">
      <c r="A20" s="25" t="s">
        <v>12</v>
      </c>
      <c r="B20" s="14">
        <f>[1]Pra_m00!S18</f>
        <v>137.678</v>
      </c>
      <c r="C20" s="15">
        <f>[1]Pra_m00!T18</f>
        <v>0</v>
      </c>
      <c r="D20" s="14">
        <f>[1]sie_11!S19</f>
        <v>52.658999999999999</v>
      </c>
      <c r="E20" s="15">
        <f>[1]sie_11!T19</f>
        <v>0</v>
      </c>
      <c r="F20" s="14">
        <f>[1]sie_22!S19</f>
        <v>197.56100000000001</v>
      </c>
      <c r="G20" s="63">
        <f>[1]sie_22!T19</f>
        <v>0</v>
      </c>
      <c r="H20" s="16">
        <f>[1]sie_33!S19</f>
        <v>20.091999999999999</v>
      </c>
      <c r="I20" s="18">
        <f>[1]sie_33!T19</f>
        <v>24.78</v>
      </c>
      <c r="J20" s="19">
        <f t="shared" si="2"/>
        <v>-89.829976564200422</v>
      </c>
      <c r="K20" s="20" t="s">
        <v>17</v>
      </c>
      <c r="L20" s="19">
        <f t="shared" si="3"/>
        <v>-85.406528276122543</v>
      </c>
      <c r="M20" s="21" t="s">
        <v>17</v>
      </c>
      <c r="O20" s="3"/>
      <c r="P20" s="30"/>
      <c r="Q20" s="30"/>
    </row>
    <row r="21" spans="1:19" x14ac:dyDescent="0.25">
      <c r="A21" s="31" t="s">
        <v>13</v>
      </c>
      <c r="B21" s="26">
        <f>[1]Pra_m00!S19</f>
        <v>787.44399999999996</v>
      </c>
      <c r="C21" s="43">
        <f>[1]Pra_m00!T19</f>
        <v>1537.3689999999999</v>
      </c>
      <c r="D21" s="26">
        <f>[1]sie_11!S20</f>
        <v>1716.203</v>
      </c>
      <c r="E21" s="27">
        <f>[1]sie_11!T20</f>
        <v>310.54899999999998</v>
      </c>
      <c r="F21" s="26">
        <f>[1]sie_22!S20</f>
        <v>1359.6959999999999</v>
      </c>
      <c r="G21" s="43">
        <f>[1]sie_22!T20</f>
        <v>259.12</v>
      </c>
      <c r="H21" s="28">
        <f>[1]sie_33!S20</f>
        <v>790.41699999999992</v>
      </c>
      <c r="I21" s="29">
        <f>[1]sie_33!T20</f>
        <v>787.3</v>
      </c>
      <c r="J21" s="32">
        <f t="shared" si="2"/>
        <v>-41.868108753721415</v>
      </c>
      <c r="K21" s="33">
        <f t="shared" si="2"/>
        <v>203.83606051250388</v>
      </c>
      <c r="L21" s="34">
        <f t="shared" si="3"/>
        <v>0.37755065757056627</v>
      </c>
      <c r="M21" s="35">
        <f t="shared" si="3"/>
        <v>-48.789132602517675</v>
      </c>
      <c r="O21" s="3"/>
      <c r="P21" s="30"/>
      <c r="Q21" s="30"/>
    </row>
    <row r="22" spans="1:19" x14ac:dyDescent="0.25">
      <c r="A22" s="36" t="s">
        <v>21</v>
      </c>
      <c r="B22" s="58">
        <f>[1]Pra_m00!S20</f>
        <v>205.24</v>
      </c>
      <c r="C22" s="60">
        <f>[1]Pra_m00!T20</f>
        <v>289.86</v>
      </c>
      <c r="D22" s="26">
        <f>[1]sie_11!S21</f>
        <v>2202.181</v>
      </c>
      <c r="E22" s="27">
        <f>[1]sie_11!T21</f>
        <v>676.72</v>
      </c>
      <c r="F22" s="26">
        <f>[1]sie_22!S21</f>
        <v>463.67500000000001</v>
      </c>
      <c r="G22" s="43">
        <f>[1]sie_22!T21</f>
        <v>698.06</v>
      </c>
      <c r="H22" s="28">
        <f>[1]sie_33!S21</f>
        <v>200.43700000000001</v>
      </c>
      <c r="I22" s="41">
        <f>[1]sie_33!T21</f>
        <v>467.32</v>
      </c>
      <c r="J22" s="64">
        <f t="shared" si="2"/>
        <v>-56.772092521701623</v>
      </c>
      <c r="K22" s="65">
        <f t="shared" si="2"/>
        <v>-33.054465232214994</v>
      </c>
      <c r="L22" s="66">
        <f t="shared" si="3"/>
        <v>-2.3401870980315778</v>
      </c>
      <c r="M22" s="67">
        <f t="shared" si="3"/>
        <v>61.222659214793339</v>
      </c>
      <c r="O22" s="3"/>
      <c r="P22" s="30"/>
      <c r="Q22" s="30"/>
    </row>
    <row r="23" spans="1:19" x14ac:dyDescent="0.25">
      <c r="A23" s="68" t="s">
        <v>22</v>
      </c>
      <c r="B23" s="14">
        <f>[1]Pra_m00!S21</f>
        <v>46.36</v>
      </c>
      <c r="C23" s="15">
        <f>[1]Pra_m00!T21</f>
        <v>0</v>
      </c>
      <c r="D23" s="53">
        <f>[1]sie_11!S22</f>
        <v>11.97</v>
      </c>
      <c r="E23" s="55">
        <f>[1]sie_11!T22</f>
        <v>0</v>
      </c>
      <c r="F23" s="53">
        <f>[1]sie_22!S22</f>
        <v>84.823999999999998</v>
      </c>
      <c r="G23" s="54">
        <f>[1]sie_22!T22</f>
        <v>0</v>
      </c>
      <c r="H23" s="56">
        <f>[1]sie_33!S22</f>
        <v>128.126</v>
      </c>
      <c r="I23" s="18">
        <f>[1]sie_33!T22</f>
        <v>0</v>
      </c>
      <c r="J23" s="69">
        <f t="shared" si="2"/>
        <v>51.049231349618054</v>
      </c>
      <c r="K23" s="20" t="s">
        <v>17</v>
      </c>
      <c r="L23" s="70">
        <f t="shared" si="3"/>
        <v>176.37187230371012</v>
      </c>
      <c r="M23" s="21" t="s">
        <v>17</v>
      </c>
      <c r="O23" s="3"/>
      <c r="P23" s="30"/>
      <c r="Q23" s="30"/>
    </row>
    <row r="24" spans="1:19" x14ac:dyDescent="0.25">
      <c r="A24" s="31" t="s">
        <v>23</v>
      </c>
      <c r="B24" s="26">
        <f>[1]Pra_m00!S22</f>
        <v>0</v>
      </c>
      <c r="C24" s="43">
        <f>[1]Pra_m00!T22</f>
        <v>40.74</v>
      </c>
      <c r="D24" s="26">
        <f>[1]sie_11!S23</f>
        <v>53.16</v>
      </c>
      <c r="E24" s="27">
        <f>[1]sie_11!I23</f>
        <v>124.13</v>
      </c>
      <c r="F24" s="26">
        <f>[1]sie_22!S23</f>
        <v>0</v>
      </c>
      <c r="G24" s="43">
        <f>[1]sie_22!T23</f>
        <v>25.38</v>
      </c>
      <c r="H24" s="28">
        <f>[1]sie_33!S23</f>
        <v>0</v>
      </c>
      <c r="I24" s="29">
        <f>[1]sie_33!T23</f>
        <v>0</v>
      </c>
      <c r="J24" s="71" t="s">
        <v>17</v>
      </c>
      <c r="K24" s="33" t="s">
        <v>17</v>
      </c>
      <c r="L24" s="72" t="s">
        <v>17</v>
      </c>
      <c r="M24" s="35" t="s">
        <v>17</v>
      </c>
      <c r="O24" s="3"/>
      <c r="P24" s="30"/>
      <c r="Q24" s="30"/>
    </row>
    <row r="25" spans="1:19" x14ac:dyDescent="0.25">
      <c r="A25" s="31" t="s">
        <v>24</v>
      </c>
      <c r="B25" s="26">
        <f>[1]Pra_m00!S23</f>
        <v>7.298</v>
      </c>
      <c r="C25" s="43">
        <f>[1]Pra_m00!T23</f>
        <v>52.52</v>
      </c>
      <c r="D25" s="26">
        <f>[1]sie_11!S24</f>
        <v>90.156000000000006</v>
      </c>
      <c r="E25" s="27">
        <f>[1]sie_11!I24</f>
        <v>1082.96</v>
      </c>
      <c r="F25" s="26">
        <f>[1]sie_22!S24</f>
        <v>102.672</v>
      </c>
      <c r="G25" s="43">
        <f>[1]sie_22!T24</f>
        <v>1011.64</v>
      </c>
      <c r="H25" s="28">
        <f>[1]sie_33!S24</f>
        <v>319.44900000000001</v>
      </c>
      <c r="I25" s="29">
        <f>[1]sie_33!T24</f>
        <v>209.6</v>
      </c>
      <c r="J25" s="71">
        <f t="shared" si="2"/>
        <v>211.13546049555868</v>
      </c>
      <c r="K25" s="33">
        <f t="shared" si="2"/>
        <v>-79.28116721363331</v>
      </c>
      <c r="L25" s="72">
        <f t="shared" si="3"/>
        <v>4277.2129350506993</v>
      </c>
      <c r="M25" s="35">
        <f t="shared" si="3"/>
        <v>299.08606245239906</v>
      </c>
      <c r="O25" s="3"/>
      <c r="P25" s="30"/>
      <c r="Q25" s="30"/>
    </row>
    <row r="26" spans="1:19" x14ac:dyDescent="0.25">
      <c r="A26" s="36" t="s">
        <v>25</v>
      </c>
      <c r="B26" s="26">
        <f>[1]Pra_m00!S24</f>
        <v>0</v>
      </c>
      <c r="C26" s="43">
        <f>[1]Pra_m00!T24</f>
        <v>763.2</v>
      </c>
      <c r="D26" s="26">
        <f>[1]sie_11!S25</f>
        <v>62.642000000000003</v>
      </c>
      <c r="E26" s="27">
        <f>[1]sie_11!I25</f>
        <v>341.68</v>
      </c>
      <c r="F26" s="26">
        <f>[1]sie_22!S25</f>
        <v>119.32</v>
      </c>
      <c r="G26" s="43">
        <f>[1]sie_22!T25</f>
        <v>742.18</v>
      </c>
      <c r="H26" s="28">
        <f>[1]sie_33!S25</f>
        <v>559.57899999999995</v>
      </c>
      <c r="I26" s="73">
        <f>[1]sie_33!T25</f>
        <v>25.2</v>
      </c>
      <c r="J26" s="74">
        <f t="shared" si="2"/>
        <v>368.97334897753939</v>
      </c>
      <c r="K26" s="37">
        <f t="shared" si="2"/>
        <v>-96.604597267509234</v>
      </c>
      <c r="L26" s="75" t="s">
        <v>17</v>
      </c>
      <c r="M26" s="38">
        <f t="shared" si="3"/>
        <v>-96.698113207547166</v>
      </c>
      <c r="O26" s="3"/>
      <c r="P26" s="30"/>
      <c r="Q26" s="30"/>
    </row>
    <row r="27" spans="1:19" x14ac:dyDescent="0.25">
      <c r="A27" s="76" t="s">
        <v>26</v>
      </c>
      <c r="B27" s="53">
        <f>[1]Pra_m00!S28</f>
        <v>238.79499999999999</v>
      </c>
      <c r="C27" s="54">
        <f>[1]Pra_m00!T28</f>
        <v>0</v>
      </c>
      <c r="D27" s="53">
        <f>[1]sie_11!S29</f>
        <v>92.906999999999996</v>
      </c>
      <c r="E27" s="55">
        <f>[1]sie_11!T29</f>
        <v>4.8600000000000003</v>
      </c>
      <c r="F27" s="53">
        <f>[1]sie_22!S29</f>
        <v>108.423</v>
      </c>
      <c r="G27" s="54">
        <f>[1]sie_22!T29</f>
        <v>53.9</v>
      </c>
      <c r="H27" s="56">
        <f>[1]sie_33!S29</f>
        <v>88.278999999999996</v>
      </c>
      <c r="I27" s="77">
        <f>[1]sie_33!T29</f>
        <v>0</v>
      </c>
      <c r="J27" s="78">
        <f t="shared" si="2"/>
        <v>-18.579083773738049</v>
      </c>
      <c r="K27" s="79" t="s">
        <v>17</v>
      </c>
      <c r="L27" s="78">
        <f t="shared" ref="L27:M29" si="4">+((H27*100/B27)-100)</f>
        <v>-63.031470508176469</v>
      </c>
      <c r="M27" s="80" t="s">
        <v>17</v>
      </c>
      <c r="O27" s="3"/>
      <c r="P27" s="30"/>
      <c r="Q27" s="30"/>
    </row>
    <row r="28" spans="1:19" x14ac:dyDescent="0.25">
      <c r="A28" s="81" t="s">
        <v>27</v>
      </c>
      <c r="B28" s="58">
        <f>[1]Pra_m00!S29</f>
        <v>634.697</v>
      </c>
      <c r="C28" s="59">
        <f>[1]Pra_m00!T29</f>
        <v>46</v>
      </c>
      <c r="D28" s="58">
        <f>[1]sie_11!S30</f>
        <v>75.78</v>
      </c>
      <c r="E28" s="60">
        <f>[1]sie_11!T30</f>
        <v>75.78</v>
      </c>
      <c r="F28" s="58">
        <f>[1]sie_22!S30</f>
        <v>50</v>
      </c>
      <c r="G28" s="59">
        <f>[1]sie_22!T30</f>
        <v>498.92</v>
      </c>
      <c r="H28" s="44">
        <f>[1]sie_33!S30</f>
        <v>832.01400000000001</v>
      </c>
      <c r="I28" s="61">
        <f>[1]sie_33!T30</f>
        <v>179.44</v>
      </c>
      <c r="J28" s="66">
        <f t="shared" si="2"/>
        <v>1564.0279999999998</v>
      </c>
      <c r="K28" s="65">
        <f t="shared" si="2"/>
        <v>-64.034314118495956</v>
      </c>
      <c r="L28" s="66">
        <f t="shared" si="4"/>
        <v>31.08837760380149</v>
      </c>
      <c r="M28" s="67">
        <f t="shared" si="4"/>
        <v>290.08695652173913</v>
      </c>
      <c r="O28" s="3"/>
      <c r="P28" s="30"/>
      <c r="Q28" s="30"/>
    </row>
    <row r="29" spans="1:19" x14ac:dyDescent="0.25">
      <c r="A29" s="31" t="s">
        <v>28</v>
      </c>
      <c r="B29" s="26">
        <f>[1]Pra_m00!S34</f>
        <v>711.04</v>
      </c>
      <c r="C29" s="27">
        <f>[1]Pra_m00!T34</f>
        <v>2904.92</v>
      </c>
      <c r="D29" s="26">
        <f>[1]sie_11!S35</f>
        <v>2307.8310000000001</v>
      </c>
      <c r="E29" s="27">
        <f>[1]sie_11!T35</f>
        <v>1500.95</v>
      </c>
      <c r="F29" s="26">
        <f>[1]sie_22!S35</f>
        <v>2994.3389999999999</v>
      </c>
      <c r="G29" s="43">
        <f>[1]sie_22!T35</f>
        <v>5298.89</v>
      </c>
      <c r="H29" s="28">
        <f>[1]sie_33!S35</f>
        <v>738.96600000000001</v>
      </c>
      <c r="I29" s="29">
        <f>[1]sie_33!T35</f>
        <v>300.29000000000002</v>
      </c>
      <c r="J29" s="72">
        <f t="shared" si="2"/>
        <v>-75.32123116320497</v>
      </c>
      <c r="K29" s="33">
        <f t="shared" si="2"/>
        <v>-94.332964073607869</v>
      </c>
      <c r="L29" s="72">
        <f t="shared" si="4"/>
        <v>3.9274864986498841</v>
      </c>
      <c r="M29" s="35">
        <f t="shared" si="4"/>
        <v>-89.662710160692896</v>
      </c>
      <c r="O29" s="3"/>
      <c r="P29" s="30"/>
      <c r="Q29" s="30"/>
    </row>
    <row r="30" spans="1:19" s="1" customFormat="1" x14ac:dyDescent="0.25">
      <c r="A30" s="82" t="s">
        <v>29</v>
      </c>
      <c r="B30" s="83">
        <f>[1]Pra_m00!S44</f>
        <v>34265.06</v>
      </c>
      <c r="C30" s="84">
        <f>[1]Pra_m00!T44</f>
        <v>38954.949999999997</v>
      </c>
      <c r="D30" s="85">
        <f>[1]sie_11!C46+[1]sie_11!H46</f>
        <v>32825.652000000002</v>
      </c>
      <c r="E30" s="86">
        <f>[1]sie_11!T46</f>
        <v>17178.654999999999</v>
      </c>
      <c r="F30" s="87">
        <f>[1]sie_22!C46+[1]sie_22!H46</f>
        <v>32368.281999999999</v>
      </c>
      <c r="G30" s="87">
        <f>[1]sie_22!D46+[1]sie_22!I46</f>
        <v>17557.906999999999</v>
      </c>
      <c r="H30" s="87">
        <f>[1]sie_33!C46+[1]sie_33!H46</f>
        <v>22558.609</v>
      </c>
      <c r="I30" s="87">
        <f>[1]sie_33!T46</f>
        <v>30979.300999999999</v>
      </c>
      <c r="J30" s="87">
        <f>+((H30*100/F30)-100)</f>
        <v>-30.306437023750604</v>
      </c>
      <c r="K30" s="87">
        <f>+((I30*100/G30)-100)</f>
        <v>76.440739776102021</v>
      </c>
      <c r="L30" s="87">
        <f>+((H30*100/B30)-100)</f>
        <v>-34.164396618596314</v>
      </c>
      <c r="M30" s="85">
        <f>+((I30*100/C30)-100)</f>
        <v>-20.474032183329712</v>
      </c>
    </row>
    <row r="31" spans="1:19" s="1" customFormat="1" x14ac:dyDescent="0.25">
      <c r="A31" s="88" t="s">
        <v>30</v>
      </c>
      <c r="B31" s="89"/>
      <c r="C31" s="89"/>
      <c r="D31" s="89"/>
      <c r="E31" s="89"/>
      <c r="F31" s="89"/>
      <c r="G31" s="89"/>
      <c r="H31" s="89"/>
      <c r="I31" s="89"/>
      <c r="J31" s="88"/>
      <c r="K31" s="88"/>
      <c r="L31" s="88"/>
      <c r="M31" s="88"/>
    </row>
    <row r="32" spans="1:19" s="1" customFormat="1" ht="15" customHeight="1" x14ac:dyDescent="0.25">
      <c r="A32" s="90" t="s">
        <v>31</v>
      </c>
      <c r="B32" s="90"/>
      <c r="C32" s="90"/>
      <c r="D32" s="90"/>
      <c r="E32" s="90"/>
      <c r="F32" s="91"/>
      <c r="G32" s="91"/>
      <c r="H32" s="91"/>
      <c r="I32" s="91"/>
      <c r="K32" s="30"/>
      <c r="L32" s="30"/>
      <c r="M32" s="30"/>
    </row>
    <row r="33" spans="1:13" s="1" customFormat="1" x14ac:dyDescent="0.25">
      <c r="A33" s="90" t="s">
        <v>32</v>
      </c>
      <c r="B33" s="90"/>
      <c r="C33" s="90"/>
      <c r="D33" s="90"/>
      <c r="E33" s="90"/>
      <c r="F33" s="92"/>
      <c r="J33" s="93"/>
      <c r="K33" s="30"/>
      <c r="L33" s="30"/>
      <c r="M33" s="30"/>
    </row>
    <row r="34" spans="1:13" s="1" customFormat="1" ht="15" customHeight="1" x14ac:dyDescent="0.25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8"/>
      <c r="K34" s="93" t="s">
        <v>34</v>
      </c>
      <c r="L34" s="88"/>
      <c r="M34" s="88"/>
    </row>
    <row r="35" spans="1:13" s="1" customFormat="1" x14ac:dyDescent="0.25">
      <c r="B35" s="30"/>
      <c r="C35" s="30"/>
    </row>
    <row r="36" spans="1:13" s="1" customFormat="1" x14ac:dyDescent="0.25">
      <c r="J36" s="93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2023-05-04T05:13:02Z</dcterms:created>
  <dcterms:modified xsi:type="dcterms:W3CDTF">2023-05-04T05:48:28Z</dcterms:modified>
</cp:coreProperties>
</file>