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FE504A6-42DD-4EC5-A025-207166C9BA37}" xr6:coauthVersionLast="47" xr6:coauthVersionMax="47" xr10:uidLastSave="{00000000-0000-0000-0000-000000000000}"/>
  <bookViews>
    <workbookView xWindow="-120" yWindow="-120" windowWidth="29040" windowHeight="15840" xr2:uid="{6EDECAF7-BA8E-43EF-BD0E-29083E7BBC56}"/>
  </bookViews>
  <sheets>
    <sheet name="16_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J28" i="1"/>
  <c r="L27" i="1"/>
  <c r="J27" i="1"/>
  <c r="M26" i="1"/>
  <c r="L26" i="1"/>
  <c r="J26" i="1"/>
  <c r="M24" i="1"/>
  <c r="L24" i="1"/>
  <c r="K24" i="1"/>
  <c r="J24" i="1"/>
  <c r="M23" i="1"/>
  <c r="L23" i="1"/>
  <c r="K23" i="1"/>
  <c r="J23" i="1"/>
  <c r="M22" i="1"/>
  <c r="L22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<sst xmlns="http://schemas.openxmlformats.org/spreadsheetml/2006/main" count="83" uniqueCount="36">
  <si>
    <t xml:space="preserve">Grūdų  ir aliejinių augalų sėklų  supirkimo kiekių suvestinė ataskaita (2023 m. 16 – 18 sav.) pagal GS-1*, t </t>
  </si>
  <si>
    <t xml:space="preserve">                      Data
Grūdai</t>
  </si>
  <si>
    <t>Pokytis, %</t>
  </si>
  <si>
    <t>18  sav.  (05 02–08)</t>
  </si>
  <si>
    <t>16  sav.  (04 17–23)</t>
  </si>
  <si>
    <t>17  sav.  (04 24–30)</t>
  </si>
  <si>
    <t>18  sav.  (05 01–07)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</si>
  <si>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</si>
  <si>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</si>
  <si>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</si>
  <si>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</si>
  <si>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</si>
  <si>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</si>
  <si>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</si>
  <si>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</si>
  <si>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</si>
  <si>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</si>
  <si>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</si>
  <si>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</si>
  <si>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</si>
  <si>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</si>
  <si>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</si>
  <si>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</si>
  <si>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</si>
  <si>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</si>
  <si>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</si>
  <si>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</si>
  <si>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</si>
  <si>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</si>
  <si>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</si>
  <si>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Iš viso</t>
  </si>
  <si>
    <t>* preliminarūs duomenys</t>
  </si>
  <si>
    <t>** lyginant 2023 m. 18 savaitę su  17 savaite</t>
  </si>
  <si>
    <t>*** lyginant 2023 m. 18 savaitę su 2022 m. 18 savaite</t>
  </si>
  <si>
    <t>Pastaba: grūdų bei aliejinių augalų sėklų 16 ir 17 savaičių supirkimo kiekiai patikslinti  2023-05-11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</si>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</sst>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2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8" fillId="0" borderId="66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vertical="center"/>
    </xf>
    <xf numFmtId="4" fontId="4" fillId="3" borderId="69" xfId="0" applyNumberFormat="1" applyFont="1" applyFill="1" applyBorder="1" applyAlignment="1">
      <alignment vertical="center"/>
    </xf>
    <xf numFmtId="4" fontId="5" fillId="3" borderId="53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9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5E39481-C059-4EC9-AB2D-B45771BF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9C96B43-6BF4-4ACD-B627-C6FDB841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513AFE5-B67E-4F06-B120-AF948E92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BDD07FC-7FD1-413E-9713-17E3E7C5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5C94456F-0B40-4F58-B8C6-B41B8BCE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A5E1613-B2C3-4918-A444-E68D70B1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D878B6F-3FF2-4E45-B2C3-13E3383E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C768876-99C1-4FAC-A0DF-2FAE7F70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2F2EE12-F883-4903-8A5A-10C9A375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235B722-8218-4C0B-8D78-E3CE0881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CF14B17-F39D-4FE6-9091-AB5EBF67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EECC1DF-E66E-4773-BFD3-3F68AEF5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7F095EB-25CA-4AB1-B76D-6D8CDE76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136D832-783C-4900-8B1A-001139D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2E5BE33-270C-4AA8-8752-058085F6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AFC1D5F-51CD-4FF7-9B4D-745B80A5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FB8C6D2-3F4B-42E2-B0A3-DBFFC59C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47D06A7-DBD0-4055-A909-56E3CCF0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BA916EC-2F19-454B-A714-48E0125E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A759BB6-98F8-4B0D-A85F-66C1E366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7B29E21-F966-46E0-A4F5-1CCBFB35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FF773BB-A93B-435E-BFAF-312FE43C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A98E9EB-5E9F-4873-97D5-5EFC702C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CA6E466-81A7-4D25-A2B3-7D20A222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8F4327D-5FC0-47C9-930A-47E8D87E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6501E5C-1B19-40E4-AA76-DDD286E4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80D6E04-B48C-44BB-9DBF-09C9A1FA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96D21A17-51F6-4DBC-8F87-4C88610D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2756444-7591-4A79-B789-68ADE425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EEE2148C-0387-4981-B3ED-29A4F423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F53217A5-680E-4B83-9521-85D35ADA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4B28C79-2C34-4B7B-AF9C-25E5B611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C1AEF6E-F863-4A66-8F12-44973D51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F9681BE9-2754-4BC7-A14B-BEAFF62D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75CE2AB-9DE2-4933-961D-F33E3C9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EEDDE70-562F-4965-9CCF-7B87ADDB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7C4CD120-7326-4E09-A866-07E792B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E773D87-E74B-4958-AF6B-13FF55D4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2E8EC91-11F2-4D44-A455-64C4FFCD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D9E044C-CCA2-4BDD-A872-8BF2EB50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2888ED9-CD68-4F48-8504-5E40684C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1F030F3-3BA1-4682-9272-5F18DD81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9494374-6D89-4C9D-BD11-2DD63AD3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A921930-85CC-42AF-B9BB-64E70D88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926A267-0F44-42B3-A0FE-C9E831D4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ED96356-BF13-4434-9094-776FE65A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F60351A-C729-4496-8116-D6B82868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EBFC5B3-2CBC-48A8-834D-14539AAD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B203000-9487-46F9-AA87-47FDC8F9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79F3646-6761-44AE-A6C9-14B7769C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7AE2F47-6157-4926-AC29-6BC80251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4E4BDDC-C27B-410B-926E-797F9315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4EE29E2-A1D4-4CBB-94C8-E169E2DE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09B2CE1-75DC-4673-844A-EE794E4C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87AEE94-B39C-40D2-AFC4-802AA89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15ECB99-0751-4A79-B418-4DC22473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5777F74-5754-4935-A9B9-8CA8DAFE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C35E04C-3E36-4556-B09E-E08EDE4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F479B2E-F130-40BE-8133-2C52CD41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DDFD636-D7BE-499B-B465-FE8ECA80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78E3398-F82F-4ADA-9AAD-EB583B4A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90E15D9-53F3-4A78-9178-7D33D604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2BCE22B-1A79-410E-AC27-C24C23BA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548E397-2EF9-4993-B6D0-959F5AB3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F6CA14C-6097-4B9D-A9A4-CDB69571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2B180762-EB00-4BC2-B96C-AD9684D5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AC02FBB-3481-4C26-9A3B-A117C887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CBD5D18-D9BE-438A-A668-200AFE5E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7E0ED8D-9FC3-4B30-86B2-8C83BE3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430BA39-058C-45E0-B568-9975B660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BB9BE51-F6D7-412F-AB52-0E00C453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A80402D-B88F-40DF-A6D6-8AAA38F5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9491F95-1E5E-4ED2-8B2E-B08A199C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36CA394-28FC-4FB5-87B1-89E7061A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610E2B0-C1FA-46EA-B75D-767010A4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CD53755-1CAD-4C43-8330-C5D8BB2D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39AC2E3-E591-477D-8FEE-5260AFE5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68AF46A-5D0E-4906-A4F4-C185418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9681C36-0CD8-4695-BB1E-CB8F53AF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4186597-7055-4D71-90CF-6EF65D3C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F253CDF-DE0C-4935-80C1-0ABF70D9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C56F16DE-D62C-4491-887C-F8792096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B2B3EE1-E79D-45CB-A76D-34958B0A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519C51E-84BC-430D-AE05-577CA943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D2BD29B-ABAE-4A0A-B76E-0F5BC9E7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B4296FD-8EE7-4F2F-9EE2-E7780F19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AC5D634-4C4D-465B-A976-DD8E01B3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56B5E22-BBB4-467F-AD24-63DE1B31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A931153-A2B3-4C84-90F3-39B568DF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92D29CF-C889-42C2-94BB-E280BFB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F2BA976-8B77-49A4-A141-DB6A4259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6DFC886-DE9B-44D3-8679-49B8D7AD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F3B73B3-5074-45D0-B37B-3A345F27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DBFAA0F-E7DE-46DA-BF3A-282717D7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C36B2EE-44B5-4982-A9BC-FD41473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17A4938-7023-47E6-8B4E-0CDA595C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3B3DDB8-990F-406E-A4C6-ABD20607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E1787F6-5B95-4AD0-89B5-00BC792E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0E6EA3A-5AD3-45C3-A2F9-7F2D73B4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D552038-DB93-4D96-AA9E-FB25F2A2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8749A72-9A0C-4DF1-8DD8-8FB4ED23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0849FDD-67F5-4FC5-A129-A8C67545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C9B7C97-A379-4818-AB25-863B33D3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06ACB06-335D-412E-85AB-26CB4655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3548FB4-B715-4B83-B7F2-38DFD118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5C3584B-DE53-4E3F-B56E-C647E365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22A86DA-979B-4572-BEEE-A63F56A5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016849C-386C-4107-B8A0-F3D88606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7CED084C-FE04-4821-82B1-848BB973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3D4E22E-FE6D-465F-A7BD-E51706D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AD644B1-2D13-4A0E-9D7E-4A357DA8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458A4C6-CCC4-458F-992D-661C3BA9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C361BDA-BA53-4A7E-BC76-B72F8A90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19A48E6-E891-49DC-8E66-A94058EF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FAAD918-1846-4D71-8DF8-DF0A1C3C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E6DA76F-6FE3-4A45-9A9A-F711A61B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82BC8B4-3E07-4DE2-AC18-D0D943D8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CB2A7EE-3F9B-4A62-886B-A5A1A5C7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C21C082-97BF-40C8-B167-509E27B7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4CA5D80-AFA4-4655-BCBB-B2CB872B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4B2C235-BCDB-494D-865B-3E19B3AE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3E6C4B7E-3AEC-4128-9B7D-7B2545FF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1B4EE2B-29A3-4CE8-A74D-01B9E1B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E4DB26D-94ED-44D3-B7B2-E8FC2B7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0A74445-4C60-4925-AB6D-F668FCFC9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9FBDC762-8816-4C58-9729-B30D1C41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D1AF71B3-38AE-4BFA-9D8B-6993630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74C3A78F-E608-4020-B58E-BDDC5B05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23C82CE-7DB4-46B4-A07B-0BB421DC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B271F2F-3F78-46EE-8E32-BDA18BA0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1811CFA-0D71-42BE-913B-97F145F6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9279537-8388-4DE6-B69D-8EDCF24C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EC8B10F-D555-4BBF-86F7-ACAC7FA7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626FD91-116C-46C0-A373-B7D7B83E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A42D2F3E-3A4A-486C-8699-58D10035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6F497F3-A492-4FD1-AA30-811D2162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2B57159A-782B-43FD-B6CB-3E6708E7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422B57A-A949-4DC8-A739-53B4BAF2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FDC1120-1915-4D33-A109-06566A4C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D444842-B132-42D0-988B-86E06FD2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A2078BC-117E-464B-BA37-F01DA133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7F44BC2-DD3D-4AA7-B1AA-435EBCCC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096FBEE-8520-439E-9156-415CB1A9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CE906B62-AD3C-4DCF-894D-90B63B57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4911D9B-EBAB-408A-A394-1B41F9B0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AFA57D0-FF63-4A49-84F2-EB130FA0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4665D65-F02F-4F72-85AA-CEAEC4EE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BD52C4F-77E0-4F2D-ABF6-8AA75DC8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0E75949-EFB5-4FC1-9052-E9EED056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E28D23BE-C858-4001-BC77-A8FD683B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33547F4-2E27-4E0E-82FC-8729D7EF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19C7B16-6CF6-4427-B832-2C9ED485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22F3737F-C1DC-4D28-93C0-FFF2BA47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489C8AF-F650-4FC3-9DB8-37E34AE1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F1C04B2-2AAA-4A4C-AD59-1C3071A0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FE01FB1-40C6-45C7-8AD6-B0043643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2FF1A87-1521-4C07-A832-EB00D868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3452017-7449-4FC4-B179-B458F8CC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7E3D726-0F0D-4B8F-8E55-FB20F481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84B68B6A-3359-40CB-8BA1-FC9A483A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FB945B3-F2B2-475D-9AF5-2B0FB611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5E0F6C4-3919-4398-B276-732C2E6E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1EF00FF-2A01-44BD-BC0C-DAB308DD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42A005D-53AA-4569-BD1C-9A1F36B2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8C3F7DF-850A-4546-94C0-3D05905F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52A93F6-08A6-41DD-A770-C68D8008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50ED7F4-D47A-4C91-BDA0-AD660D61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477AE84-58EA-4172-AD1B-BE5CFD66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7367850-FB1C-4FBE-A54D-96A1DEC6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758CEEC-F207-45E4-8F1F-8B9B8C4E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C0A59CF-B792-4012-B660-AA039105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10C50BDB-8F82-463C-813D-AC5F93D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5C8D7F8-4BAE-4268-BA59-A9403343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0CF4B4B-C8C2-4B4C-8AAD-C91B8083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E77C401-E3AA-4936-934F-01DA67FB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C67A2B2B-7C92-4A50-AB58-ABC69857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E2C3409-ECBC-4C32-B743-822BD044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44D13B3-0869-4FEF-8C2E-F72E5765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FA85FCB-7AA5-4F41-B630-3D4AB9CB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0790C2C-5EC1-480A-88A2-43CF7E58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B35C9C2-19E9-44FB-9CA1-D0DF04CE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396C078-0998-45CB-8A83-415E8333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F4E737E-D745-47D4-8830-96953317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38C5C6F-DEBD-4977-A4C3-A5F26CBA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41B6B27-01C0-448C-AB75-3B10F94F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700A1011-FCA5-47C8-9529-0D011EDA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3111F24-3880-44A4-99E0-3A36FE63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15E49A0-0F97-4306-995D-F91269AA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0ECC82B-2AA9-43BB-AFC8-E34A51F0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9E564C6F-B639-4E4F-A38B-B8EBA2E1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C1EC5DA-B588-4308-B8B3-1F2471F6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440E9F9-0648-4A33-9FF1-D7D07C23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3385C41F-57F4-42B1-8DD3-A8C07E10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594FBEF-891F-4474-A7C2-D52EB1C0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96D0F34-6CAC-4548-9218-C9F5B2A6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33EF1DD-83F7-4640-9E88-326529E2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00DCF85-1541-48AF-8459-9AF429EE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1AFFB96-996E-43D2-A4CE-2C026F17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8527F4D-AB79-49B5-AEB4-2AE30AE7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5222796-8F20-48A8-935A-4328B63B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90DFB5E-4840-4E5C-A1F6-1FE98BAE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928BFEBA-510F-489E-9FDD-EF2F85D3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CF069D74-A2C4-4142-B154-520A36C9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FE0DB7C1-4708-4842-9DE5-43FEA7F5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B9748C6-1EC8-46BE-8B52-613D48A1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61FBED97-01AE-4EE2-A52D-53F74A93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F1B092F-865C-4697-B2B7-055F8E33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4FA6BDB-D982-4283-AF9C-1B1B0E6D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EA39C66-9586-47EA-B923-71A915E7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93D35B0-22FE-403D-868D-AE4CFA76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E54C98F-5A01-4CAC-BF0C-B6479812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D436BDB3-EB33-4098-9428-BAC6E9A4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4D360B4-95DC-4E51-8062-E406D240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DAADFD8-6D24-4B07-82B5-33710302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408C5B4-26B8-45B4-AA22-8BFDEC0F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A8258AD-EC2E-4372-B2D7-B1D83855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BF5D873-4DE0-4181-86C3-AF69329B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415409C-CB0E-45FC-8CB9-54E9F9AD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83EE21D-F692-482C-81A3-7A3F2D5C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3FF25E2-813D-4173-BB01-2812E04F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0092BA0-44EB-438F-A948-E8088AF5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77D84C8-4231-4E9A-A663-CD6E61D7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B085405-01EA-4917-94C6-8C9190B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ACB6C45-DE1B-419F-A794-2327BF0C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10E49E7-B1FB-46E8-BE3A-74A16F65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C1043495-F589-4AAA-B2F7-391E4F12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3B12758-57DB-4A84-948F-A5007B29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A3D8F6F-E769-49F1-A309-8987FE9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D74DF95-A173-44C4-B978-2EE84F9E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48F167F-DDFE-43FD-A5F0-59601CB7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5F65F51-232A-4F0D-AC07-60DA8F04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93CC5C1-8F3C-4054-8284-31847FAC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FEBBB23-9828-4EEC-9A9A-2778AB68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C9761BD-F7B7-4CFB-8C80-BC168CA5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0E204DE-744E-4538-964A-7D4DD244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A9B9E73-562F-4608-88D7-B44C2C5F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85E9046-3609-4A45-9D1F-3DE87C8B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6D929DE-6D85-41C3-AA2B-70F129C4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BD9E21D-C446-4D79-A435-947D7C53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6DA1D42-7642-4170-9298-7ABB4581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99CCFA7-E5CE-44B5-AD80-3C31E415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D8D27DC-799B-47FF-926D-FA65A40E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49336C1-BCD5-4A68-A11B-3443DED8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E18F5F4-EEFB-464F-8379-31D9AC6F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F2DCC5E-A960-4A1E-8839-7D3BCA27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0485160-4F22-4A76-B9F3-A2F853EA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C2C7BCF-FC7A-4B9A-B158-1DFF247C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94173AD-07D6-4730-8A5B-D76BF8A8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5C77E64-5D7E-4764-9C72-5A8BB95B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1B277C0F-3962-4723-9967-58C60896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C5B8E09-CC18-4E70-B173-14574376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15DB9015-29BF-4E95-9EC1-C8545448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EA18D075-4358-4685-AF23-9E87FE1F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6D78651-3841-4931-BDD1-CC2DE35B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C77D790-7295-4D61-9946-5D063DCF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352A627-43FB-401D-B005-17712496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816619E-0583-4701-B084-12095F4A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F5A6B99-29AB-4D48-ACB2-2A27E02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48F9C85-EC76-4A8C-B686-844DFDC9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ABE245E-8B96-4D22-BE29-D27D5368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ED4128E-F7BB-4E30-925D-17DEAF523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6BA9D70-AED9-44FE-AEB6-E649C5D3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AD9C2BC-3F23-4A63-9E8D-B5489FCD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BC99D32-7F6B-4C5A-B12C-11FCD3D3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8AC72C9-3B20-4A01-912A-473FC1BD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390F940-EDE1-4B13-8BD1-CEC5B8C9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E7447C6-1921-40B9-A279-6633794E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2489745-62C8-4B26-89E9-5A4EE027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F8003C0-E1E0-4E37-AA48-82FA3AC8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AF1C24B-2373-41D9-AB4C-58B8A580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BF6F74F-CD03-4957-ACE9-BAE80B8B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607FCF1-FC99-41B3-B17D-F482AD89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BCBDAEB-E8EB-4727-A270-9F232170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48A9F2C-66F1-41F3-9D17-48CEEC12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E6BE0BE-D931-4BCB-9EFB-A20F78F0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FDA0579-93B2-4170-B3BE-EA531532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BD80BCC-B227-449A-B237-48C2762C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F404F66-F582-4F80-9E34-FFA0EB30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B1E7CC1-F651-4FF7-9E50-5465DD6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8882B12-B93F-4623-A9FB-3B3F6631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8C17200-E62B-4D91-A7E4-A19ABC69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95A282D-4CDE-4D37-B5A5-860AD83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23C95D4-9A14-455E-B32B-1E23A775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BC8166D-6E04-4AD0-BA96-9B56CB5A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3BBF66F-0E56-443C-8264-CE1B2DE6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2E7BB52-4904-453D-8877-5BF19B81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019E14E-433A-4826-B183-F1DB9733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99695EB-AC99-4A42-B600-3410EBED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32C14F3-B500-487D-8AEB-969479FF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F865A08-5E74-433F-AF24-479856D3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598BAAB-324B-449A-A9D7-33D92A12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D0D2C22-B250-4F49-BD6C-794602CD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DA53941-4087-44AC-994F-DAA70656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4F6E7B03-D17F-45C8-8E76-8E324E20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6104FE9-0B40-47A4-ADB4-D58E9816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1C56260D-09B7-4F10-B7D8-45A48DB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D590479-D846-4662-968C-A3162140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5E2C8AA8-0196-4973-A086-5AE27F23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8E118FC-4E9D-45A3-AA22-47AE615F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51B5BB5-A2FC-4CD2-B3A2-93EAF720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D8ACA16F-FE8B-45BE-9BCC-33D675A8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265187D-D437-4986-9D09-579BF64C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0E6BA8E-C3F6-44D2-9E98-E5B817F2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4473D9A-6A9C-4A77-A8DE-2CE80B9A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40F48F9-3582-45E5-B6D3-901126E8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A832CDA-8CA1-4F51-8151-BAE3D0B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82CC60C-7636-4E20-9E48-79D6CFB4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A7F7CEE-3E6E-43AB-A7D4-0A7E5B47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F20471E-ADAD-4640-9DF0-8C47A8E9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FCB094B-F278-4580-86E7-63225923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BD91069-7253-4293-BBCC-1A617A53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E1BD5CA-6522-4D83-8946-2BD259AB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6F7B94C-250D-4010-8BFB-F6AE4301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1DFD718F-8264-4C2D-9F2D-66A8EFD2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D387987-F192-4236-A6C9-E1A36C7E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65153C3-C660-4EE9-977C-767FA5C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2FD34F0-F659-4676-9085-24309865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402C7B9-3D2D-4C42-B8A8-793144A6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78CC9FD-958D-47DA-A713-B275D274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A4F7D24-41D2-488D-A6F1-D902C78E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0D8F44B-E01B-42E2-970A-C7BC7D9B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12165A0-C3FA-4DA3-BFE7-33DFF576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43262E5-9FA1-4C34-8F9C-80BA67A6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9CB2FC1-7AD7-4746-ABB9-FB82E9A2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A9B7B41-148E-46D2-A20D-A0BF404B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DE700EF2-A2C7-400C-BD44-69434547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56F6340C-CBBD-4395-B2C9-71C45EE7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4B0AC39-3096-4A11-AA98-2DBCEEF6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447CA90-F70F-40F7-A274-33F56FF5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AE815ED-CC66-47E0-9663-8680D567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24546AA-D1E2-46A5-893B-BBA597A5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F0E5692-3162-4A64-A6E3-946399FB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8509302-DE91-4A62-B80F-EAFC8042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4C90931-FA8B-4B29-B4DA-87180A1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A96BC32-F0DB-4716-B8DE-479B2A99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000ECD67-4676-4BD0-B101-B9C5181C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3AB8BA5C-982D-42E4-8A05-1BAC56EC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2781416-7138-4F75-B1EF-FF3B0CBC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CCC326C-BC78-4A05-BD90-8F12323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E703FED-EC66-4AC6-9059-47988F59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DB6F72ED-BB8A-4D60-9D0A-23B5387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DBD414B-0613-44B2-BA05-0E2A9754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58C7233-8F9D-4990-AAB2-5E019F39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2D6677A-2E35-4A70-B494-215A1ACE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860D9AE-3F10-4BEA-8302-ED10813B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4DD515D5-3BA1-483C-8250-012A205A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AB3FE7A-1C3F-42B1-BF21-27AF73BF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BCBDA17-B04A-47EB-B81F-EA8F1FF8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8221113-FF8D-4B28-B2D1-16DD2DF5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195BF9A3-DF5F-41B2-80A4-657CA818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C2DFDF1-D6F0-469E-9062-9E0A238C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30D8F38D-B66A-4596-B5DE-1D327946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F70033B-3F8E-4AB6-892C-C6041518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72E6C60-67FA-4110-AF50-6D6CFF36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9F9BCF3-8EF4-488C-8B7F-C5803E7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5E57E59F-79E7-4E9C-B8EE-7B6941AF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649276EF-65A3-43ED-883A-CA3F5393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65934E6-C96D-43B2-8374-FFEE9656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A55145B-B652-4883-9FCD-5F40EF68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97F59DC-200B-48E4-85AD-21E9D519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6D8AA4B-EB0B-4252-80D3-D102EE6C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B95470B-CDF8-4354-9608-17CB07AC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F20A56D-4AB4-4481-9F8B-DCA42CCD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1729AAD-7C2B-4080-9D8A-73225655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ED8FF44-0E73-4029-8088-A7A6115B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B80F0A0-27DC-4D95-8FE8-9CDF1A83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4722517-5503-4F72-B4E0-50592101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700442B-5838-4829-9C73-87872213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B98DAC6-39F9-41BE-8519-E338A226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409DC0C6-9FC4-4EFB-996E-EC9F73D4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CB69695-9BFF-4306-AD21-449EB074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EFA4C7B-2D90-481B-9405-F6EAE960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36FE5D4-9FCD-4436-A980-8A89BDB4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201D3BA-8557-47A7-98FB-29758869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E7D364C-8BA9-44BC-9E9E-913131C3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F385D413-1126-479C-A516-EB92A626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850207E-461C-46ED-9721-B7939D0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C1B5A53-0679-495F-999C-DFF0EC8D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D1D43CB1-E4C7-474F-9AEB-CFF205D0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8BC18975-7B61-4470-A54D-68B753A4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3E52E95-E8D0-4C25-A69F-30ED343C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384879E3-F4E9-45B5-AE0B-1DFBECE4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7D4B708-7FB4-4DBC-9F0F-C00EBE6A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D882EF57-994E-488D-AE79-166B7CB7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CC1B78B-91D2-45B0-838D-A10F8277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E967BEB7-0C6B-4CA4-A77B-63AE806C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297C8F95-3E54-47CD-BDB8-23F9571F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FDE4B635-15C9-4FC4-A168-7C57B8A8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0E195A4-8FE3-4917-9AF2-8A5286A0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B1E23B8-292F-49E4-A23E-2BADFB9E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6C25C40-1EE0-4CBF-8BAC-0EFEDCCB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326BAF0-F66F-4A6A-BDCD-09D7289D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50CDF7E7-1069-4682-BA80-23354E17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B264A4A7-1D77-492F-999A-59F5CDB1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61465F9-0AC6-43E1-A531-E7725B4F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2FBC1EBB-E7C6-475F-BE19-8EF7D67F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45B81A2-3C7F-41B0-A39D-2F3B5852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D2CFDFF-AD1A-4EAA-8762-47454A38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850C5DE-A438-44C1-BE15-AB0D9EED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D1E4FCB-677F-4C8C-BFE2-A0025778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53959C1-B9D6-4464-B1D2-841651AE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634FE1F-5BE4-403B-83D1-50346933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DBBA86E-4E9E-48AB-9DFC-2970C15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90463E14-2FDA-4885-A374-DB43F500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8C2F46F-0782-4F36-B5EE-01A0E2C6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74C3E40-45F3-4501-A4B1-6AB5CA83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9EB787B-61E5-4FE9-8CFD-1F55A44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03A9BE02-D941-476F-8C2C-391DA0E2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B380310-3821-48DD-93AF-08D5AF11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28C3B89-3331-4DFD-B096-64FAE85D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987DE5C-B9EE-48CF-8DDF-431E3DA5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D405FB4-DF42-4C21-AA7D-68CBE8A1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F9D0E21-095C-4BC2-A526-A1280F0C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431E8BAD-88F7-4921-8C16-32EAA352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8C697CD-7E74-4ACD-AA4E-28A5795C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28A2366-DDE6-4BE1-BE38-35F9AC74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5FE436F-FC69-4A55-A105-F0F07F60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862FDF87-6E69-42BC-97F8-91BA7991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84BCFD8-7E25-4A21-B968-E0AD6A65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A42DD4A-000A-463D-B862-E6213F59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7BA4BB3-AB3F-4140-87EF-5F8095C5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16D3C2EC-75C6-4D70-B74F-DC9517A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C1BDC40-CD69-49E1-9E8B-A08DD9167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4829342-D318-4303-A23F-CD63D521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87F69B5-F4ED-4E9E-B2E6-7ACB58F3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A93ECB3-6BB9-41B0-9673-EFFE85B4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7B717AF-A5B5-4130-8EE7-1EB57796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E12D46B-08A6-4168-928F-3C6B752A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CFB971C-8B4D-4BBE-A488-0BA1ADF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7DA822EE-C530-421B-A08B-D13D116A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134C2F1-1E20-45E0-8179-B8EF4BAA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3EE9530-E189-4055-819C-B7818571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0CA3F39-1B68-4529-974F-7BA695C2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1D3937E3-CF32-4AE4-9CFF-94E98283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368B18B-B669-4F4D-BCF8-3017D24E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C9BB4A3-309F-4273-8578-31E43B55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73FD21D-1ECE-4E93-8B9F-9C9043FE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56529B0-F7CD-44E1-9DE5-2EC4C0E3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04EC13C-8C64-4836-98F5-F4F2C7EA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4AA128C6-8141-4FCB-AA4E-83490B17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DE064E1-C009-4A8B-BD59-082577CF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27AB7BA4-B64A-4648-811E-08FAA698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3179F25-56F6-4C05-BC17-84473126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0A64DB3-ED22-4B01-B133-CA3DCFCA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B6761DC-A4E3-43B7-8855-EF759553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1E0CCA2-0280-46A2-ABF6-9C4F3813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85D0E0F-AA2F-4037-AC69-49FA5CF3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4027660-D7E1-40AE-A36D-F9EE2481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0608420-0149-4C39-8FC8-60B27F1A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25AE3BB-A49C-450E-A342-407DDF6D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5796082-41F0-4A2F-ACDF-ADA07135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306630ED-36C4-4ADD-B3F8-DAE9896B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4E8F3F5-E65C-47C2-9C95-09F3632F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DA5E2424-5C24-4AEC-A0AE-406740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553E3D7-680E-4FEE-9BFE-13480054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99FA2A0-6647-4D69-89AC-2E9C664D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5B2FFFA-F6DE-48B2-A234-7F0B4DF7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46D34121-476E-4C61-BFAB-58EE62D6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63BE286-D894-49AF-979B-E0E08EA9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B11BFE8F-5A68-479C-A2BB-2355087A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78C460A-F3AC-402E-BCAC-3F640B83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724987D-562B-4AAD-9FAB-E75411DE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4453ACF9-E9E9-498A-84F7-98EA4EB8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73906ACB-0C6A-45D0-993E-E6632579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31C42FE-5691-4702-BCD0-BD91BF57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430AE83-E3F0-463E-B3E1-DAE57EBA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2B7E0CB-A71D-4400-8DE2-03C54C6F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298EB95-83FB-41B1-A3FE-7DC44A5D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F592E48-893A-4CE1-A43E-12E1DF8E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9A5C2CA-2782-480F-94E8-B9ADAD2A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5F67691-10FF-4CDF-8BC3-68031C8C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95AA06A-CA37-47D3-B2D7-0B6543C5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E53411A-27D6-4A25-9EBB-616696FF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ADF91F6-49C4-4AED-841C-42FACD1E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85CC70D-1CF6-461E-A488-168DE116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DE2384D-8A9B-4252-835B-21EB7BDF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440284E-3A1C-4E7D-9C20-15F90B6D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0334683-6BCB-4AF9-B9EF-998190D1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22B9DEF-D250-41BF-8180-6D7142C7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D074967-3A4C-4689-93FE-5D283417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A6D15D3-F742-40FB-9B56-FF532B12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0335D9F-E36F-449A-B1D4-80F84D4B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F7D90CA3-7E54-422A-9AAB-62B9D89F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96DA035-C115-4B4C-ACBF-73504094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E7581800-998D-4A1A-A5D9-7044B5C1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4D2BD55-F488-4304-A53D-D5CAA37F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A70D87C-F2FE-46F9-9F93-FA61554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5AC0A420-303D-405F-86A6-30D595DA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519C5E84-9500-4358-9AC4-716C62D7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962C2C1-BB6F-47DF-B3D2-5B45FA34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0C00F6C-318C-409B-9BA6-A5C5C9A1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5D8EEC34-CE0A-436A-8BDB-9A40E9C6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786DB30-3811-4D6C-B291-DF0270BE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9CBE72E-BF5A-42C1-9F3C-305F7773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F173DC96-C7F3-4869-9EBD-B8770817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D3FBB113-1D5B-4C2D-A03C-ADA0DAA7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C6EE349F-5E94-4DB1-A243-537BA6F8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E9576C6B-B053-489D-84A6-DF791867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D7DB6A84-1838-4C02-B6A3-8820FC15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9FFC4165-3D17-4016-AB3D-C210C026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C316915-CD5D-4C66-86F6-04F38560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FC7552E-F0B0-4F61-BF72-DD434755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ECE220C-3A15-4777-A539-C986BB41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A10FEC6-C96B-4815-B804-9E9AE5A3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D4053C8E-5EEF-45DC-865E-A40393E0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046E36C-C6CB-4EE4-97F1-6326BD3E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D3C3437-9BFA-4806-B68B-21D5E10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4DD6C5B-1269-423F-9119-088CCFB3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319AEBC-593F-4CE1-B8DF-9978E64B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5BA38BB-E210-4152-91A7-A8AA590F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A0E4C34E-7535-4088-9BA0-EC4F98D5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EF095E8-4B0E-445F-9822-1678BF85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7BDE877-72FE-47EC-9157-55EA939C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DFFF3D8-BB43-4647-A82D-875D584B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21480BF-48E6-4D12-9398-297DABA2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D463EE9-82B3-400F-8D63-58A72D9C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ABC0F07-820F-4D15-954D-7E0A2B71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BF38BDA-9846-4FDB-BF25-819FF744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405FAB4-24F6-4AF1-B7EB-9CC9AD01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E6884EA-D8C0-43CC-88FC-25586602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33B8AE4B-6F11-447C-A845-B1A7EBCE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8965CE9B-1113-4F60-B41A-01EC37FF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0A5F5A6-83F3-4DA7-A8C5-669A577D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52F675F-9877-4618-97AC-4606B4C3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6983344A-D962-4170-91C4-6B432565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1836C9A-6EDB-4B6F-8732-2AFC5787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84F87DF-32FC-4297-8AB4-31ED7EE9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92EE5CB-79D8-4480-B551-46D6B377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36E4317-3890-48EF-B5E5-F9ACCD39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159D160-69BF-473A-9841-F846E35E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7DABD3D-5347-4533-8E69-1AAFBC54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5911B571-9E5D-4D27-B51C-38E54AA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6211CF3-8E08-47A7-8779-E200CBA5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A4D3D2F3-D909-42EA-AFA8-0C49486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B63F5A1-F956-4B3B-A246-6E5F8891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AC7A617-7D1E-4451-90F8-2A1D4316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75682B8B-55CD-4BEB-99AA-9E1941EB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46DE31F-D588-4B7C-839D-D0658DA0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8397516-72D6-4947-98A7-CEBFA417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CDF92E9-B68F-449F-B683-6B5BC6FD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D5EB4E0-1AB6-4EB8-B88D-65978867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A6DC94E7-FB79-4F86-AE17-25C903FB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44681644-201E-43F7-AC4A-F91E269B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019D5F6A-D75B-4BFA-B205-60F7A751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FC28F948-16B5-40F0-8DC3-D7E4CFFE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08BF106-C81F-43AE-9B45-CA06D0B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484E0A8B-09ED-4796-8368-BC6CDEC7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5A965D2E-D3E6-4863-9356-7BB74F17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EA14741-85DE-4E7F-86DE-1563F37F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39964025-B2EE-4A5A-B4A2-39A044D3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9EFF65B-FE77-4CFC-80D8-3C95A26D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428A366E-6414-490B-852E-907B1134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7AC50A4-782D-42BB-B49C-4AB06127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2391FB97-2EB1-40DF-BF8B-C5C5EA23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A7DF191-6273-40E7-A28D-ABBD6155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048E262-5B0B-4488-8356-79FCC7B8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62CCC180-6916-42BC-88CA-927D613F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E01BB75A-C838-473C-BD5A-EC58CFA3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A7B9F3BB-BC85-45E4-B946-4858BB63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3AD58A38-EB32-438F-8F2C-55E8458A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001622F-273C-4733-A182-FD599DB2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374DFAA-01EF-4CDF-B4B9-7D28BD59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F32BECB-767A-4B86-AC7A-73EF6D75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EDB6EE05-64AC-414F-B1F6-9F978AB5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A3FAFA18-459C-4913-A5A1-DD3D8C44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55D3FBD-FB08-4ED8-8899-44FD717A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9B5FCFF-EC95-4EB2-9303-B8A941DF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E8F689F-5813-4E60-863D-DEC2EDD0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D5EE034-854A-448C-9F0D-E304806E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10ED6C29-C319-4279-B253-4249ED31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CCAD2841-3929-4DF4-872A-7BC28583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C2182B43-6845-4EF6-86DF-C4C9E9D5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5C630D1-0BCD-47E7-8A88-263F6DA1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C1187E3A-8817-434A-A8F0-7CA7CE19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AADE38A-37F2-402E-A5C7-D723617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E81C638-E242-4421-BE38-8B374EF9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8764E66-B3D4-487B-813B-EFDAF0B2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4D3E9C0-C987-4D83-A514-1F678806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F44E71A7-9DD8-479D-B9F4-42573623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5D5B39A8-3D4C-4846-9525-26696C7D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72ACA7C1-207A-4250-A4F5-E6E017D8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81A02E3-4AB9-4593-8777-41002F14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D0F57DB-BCEB-4FEA-AB0B-3E86EAB4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E21F5656-AF32-4248-A2DE-8558684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66075456-381D-4125-A00E-AFCE97BB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BC2D64B-F3DE-4370-BDCE-5D92BC59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20A0330-F863-4D1C-9D64-F5BE2187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1D3A9AA-8585-4EC4-99CC-1DBAC74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5966455-7BCC-4169-863D-D528E44D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EA3421F-705E-44C5-9A9F-D0A5172F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ACCDEAC-F304-41EA-AEFF-D3856613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3E5BD709-32B9-4EB4-83A2-B1EF1D5B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79AE25F-70C3-4D92-AA56-E4B8C220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EA043B82-6106-45CF-B4D4-F026A74E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6F7C1375-0819-4AF2-8B01-50DBA77C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597C-C05E-4944-BCAE-2151B3BE537F}">
  <dimension ref="A1:V57"/>
  <sheetViews>
    <sheetView showGridLines="0" tabSelected="1" workbookViewId="0">
      <selection activeCell="P25" sqref="P25"/>
    </sheetView>
  </sheetViews>
  <sheetFormatPr defaultRowHeight="15" x14ac:dyDescent="0.25"/>
  <cols>
    <col min="1" max="1" width="16.8554687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14655.924999999999</v>
      </c>
      <c r="C8" s="27">
        <v>5178.32</v>
      </c>
      <c r="D8" s="26">
        <v>26860.792000000001</v>
      </c>
      <c r="E8" s="27">
        <v>10650.447</v>
      </c>
      <c r="F8" s="28">
        <v>24768.897000000001</v>
      </c>
      <c r="G8" s="29">
        <v>29889.690999999999</v>
      </c>
      <c r="H8" s="28">
        <v>13929.995000000001</v>
      </c>
      <c r="I8" s="29">
        <v>74771.395000000004</v>
      </c>
      <c r="J8" s="28">
        <f t="shared" ref="J8:K13" si="0">+((H8*100/F8)-100)</f>
        <v>-43.760131910597394</v>
      </c>
      <c r="K8" s="30">
        <f t="shared" si="0"/>
        <v>150.15780524462431</v>
      </c>
      <c r="L8" s="28">
        <f t="shared" ref="L8:M13" si="1">+((H8*100/B8)-100)</f>
        <v>-4.9531503470439446</v>
      </c>
      <c r="M8" s="31">
        <f t="shared" si="1"/>
        <v>1343.9315260547824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3553.1350000000002</v>
      </c>
      <c r="C9" s="36">
        <v>0</v>
      </c>
      <c r="D9" s="35">
        <v>612.22799999999995</v>
      </c>
      <c r="E9" s="36">
        <v>605.52</v>
      </c>
      <c r="F9" s="37">
        <v>1330.7569999999998</v>
      </c>
      <c r="G9" s="38">
        <v>15544.83</v>
      </c>
      <c r="H9" s="37">
        <v>726.84299999999996</v>
      </c>
      <c r="I9" s="39">
        <v>371.54</v>
      </c>
      <c r="J9" s="40">
        <f>+((H9*100/F9)-100)</f>
        <v>-45.381237896926329</v>
      </c>
      <c r="K9" s="41">
        <f>+((I9*100/G9)-100)</f>
        <v>-97.6098805840913</v>
      </c>
      <c r="L9" s="40">
        <f>+((H9*100/B9)-100)</f>
        <v>-79.543614301173477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4137.9129999999996</v>
      </c>
      <c r="C10" s="48">
        <v>3366.46</v>
      </c>
      <c r="D10" s="47">
        <v>4312.7530000000006</v>
      </c>
      <c r="E10" s="48">
        <v>1549.17</v>
      </c>
      <c r="F10" s="49">
        <v>3491.5839999999998</v>
      </c>
      <c r="G10" s="38">
        <v>947.197</v>
      </c>
      <c r="H10" s="49">
        <v>2282.0129999999999</v>
      </c>
      <c r="I10" s="50">
        <v>397.45600000000002</v>
      </c>
      <c r="J10" s="40">
        <f>+((H10*100/F10)-100)</f>
        <v>-34.642471726299576</v>
      </c>
      <c r="K10" s="41">
        <f t="shared" si="0"/>
        <v>-58.038718450332929</v>
      </c>
      <c r="L10" s="40">
        <f t="shared" si="1"/>
        <v>-44.851112142763753</v>
      </c>
      <c r="M10" s="42">
        <f t="shared" si="1"/>
        <v>-88.193651491477695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3787.6680000000001</v>
      </c>
      <c r="C11" s="48">
        <v>131.06</v>
      </c>
      <c r="D11" s="47">
        <v>15193.235000000001</v>
      </c>
      <c r="E11" s="48">
        <v>7320.9570000000003</v>
      </c>
      <c r="F11" s="49">
        <v>13956.937</v>
      </c>
      <c r="G11" s="38">
        <v>11361.825000000001</v>
      </c>
      <c r="H11" s="49">
        <v>7577.7870000000003</v>
      </c>
      <c r="I11" s="50">
        <v>73574.638999999996</v>
      </c>
      <c r="J11" s="53">
        <f t="shared" si="0"/>
        <v>-45.705945366092855</v>
      </c>
      <c r="K11" s="54">
        <f t="shared" si="0"/>
        <v>547.56004427105677</v>
      </c>
      <c r="L11" s="55">
        <f t="shared" si="1"/>
        <v>100.06471000098216</v>
      </c>
      <c r="M11" s="56">
        <f t="shared" si="1"/>
        <v>56038.134442240189</v>
      </c>
      <c r="O11" s="14"/>
      <c r="P11" s="51"/>
      <c r="Q11" s="51"/>
    </row>
    <row r="12" spans="1:22" x14ac:dyDescent="0.25">
      <c r="A12" s="52" t="s">
        <v>16</v>
      </c>
      <c r="B12" s="47">
        <v>747.86699999999996</v>
      </c>
      <c r="C12" s="48">
        <v>26.42</v>
      </c>
      <c r="D12" s="47">
        <v>3012.6979999999999</v>
      </c>
      <c r="E12" s="48">
        <v>27.38</v>
      </c>
      <c r="F12" s="49">
        <v>4211.6379999999999</v>
      </c>
      <c r="G12" s="38">
        <v>133.26</v>
      </c>
      <c r="H12" s="49">
        <v>1822.3509999999999</v>
      </c>
      <c r="I12" s="50">
        <v>106.62</v>
      </c>
      <c r="J12" s="53">
        <f t="shared" si="0"/>
        <v>-56.730587956514789</v>
      </c>
      <c r="K12" s="54">
        <f t="shared" si="0"/>
        <v>-19.990995047276002</v>
      </c>
      <c r="L12" s="55">
        <f t="shared" si="1"/>
        <v>143.67313974276172</v>
      </c>
      <c r="M12" s="56">
        <f t="shared" si="1"/>
        <v>303.55791067373201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2429.3419999999996</v>
      </c>
      <c r="C13" s="48">
        <v>1654.38</v>
      </c>
      <c r="D13" s="47">
        <v>3729.8779999999997</v>
      </c>
      <c r="E13" s="48">
        <v>1147.42</v>
      </c>
      <c r="F13" s="49">
        <v>1777.981</v>
      </c>
      <c r="G13" s="38">
        <v>1902.579</v>
      </c>
      <c r="H13" s="49">
        <v>1521.0010000000002</v>
      </c>
      <c r="I13" s="50">
        <v>321.14</v>
      </c>
      <c r="J13" s="36">
        <f t="shared" si="0"/>
        <v>-14.453472787391973</v>
      </c>
      <c r="K13" s="58">
        <f t="shared" si="0"/>
        <v>-83.120806021721037</v>
      </c>
      <c r="L13" s="59">
        <f t="shared" si="1"/>
        <v>-37.390412712578112</v>
      </c>
      <c r="M13" s="36">
        <f t="shared" si="1"/>
        <v>-80.588498410280593</v>
      </c>
      <c r="N13" s="32"/>
    </row>
    <row r="14" spans="1:22" s="33" customFormat="1" x14ac:dyDescent="0.25">
      <c r="A14" s="60" t="s">
        <v>18</v>
      </c>
      <c r="B14" s="61">
        <v>89</v>
      </c>
      <c r="C14" s="62">
        <v>0</v>
      </c>
      <c r="D14" s="61">
        <v>26.98</v>
      </c>
      <c r="E14" s="62">
        <v>0</v>
      </c>
      <c r="F14" s="61">
        <v>137.732</v>
      </c>
      <c r="G14" s="62">
        <v>0</v>
      </c>
      <c r="H14" s="63">
        <v>0</v>
      </c>
      <c r="I14" s="39">
        <v>0</v>
      </c>
      <c r="J14" s="64" t="s">
        <v>13</v>
      </c>
      <c r="K14" s="65" t="s">
        <v>13</v>
      </c>
      <c r="L14" s="64" t="s">
        <v>13</v>
      </c>
      <c r="M14" s="66" t="s">
        <v>13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14.54</v>
      </c>
      <c r="C15" s="69">
        <v>0</v>
      </c>
      <c r="D15" s="68">
        <v>0</v>
      </c>
      <c r="E15" s="70">
        <v>0</v>
      </c>
      <c r="F15" s="68">
        <v>34.097999999999999</v>
      </c>
      <c r="G15" s="69">
        <v>0</v>
      </c>
      <c r="H15" s="71">
        <v>0</v>
      </c>
      <c r="I15" s="39">
        <v>0</v>
      </c>
      <c r="J15" s="40" t="s">
        <v>13</v>
      </c>
      <c r="K15" s="41" t="s">
        <v>13</v>
      </c>
      <c r="L15" s="72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74.459999999999994</v>
      </c>
      <c r="C16" s="74">
        <v>0</v>
      </c>
      <c r="D16" s="73">
        <v>26.98</v>
      </c>
      <c r="E16" s="75">
        <v>0</v>
      </c>
      <c r="F16" s="73">
        <v>103.634</v>
      </c>
      <c r="G16" s="74">
        <v>0</v>
      </c>
      <c r="H16" s="76">
        <v>0</v>
      </c>
      <c r="I16" s="77">
        <v>0</v>
      </c>
      <c r="J16" s="36" t="s">
        <v>13</v>
      </c>
      <c r="K16" s="78" t="s">
        <v>13</v>
      </c>
      <c r="L16" s="36" t="s">
        <v>13</v>
      </c>
      <c r="M16" s="79" t="s">
        <v>13</v>
      </c>
      <c r="O16" s="14"/>
      <c r="P16" s="51"/>
      <c r="Q16" s="51"/>
    </row>
    <row r="17" spans="1:19" s="33" customFormat="1" x14ac:dyDescent="0.25">
      <c r="A17" s="60" t="s">
        <v>19</v>
      </c>
      <c r="B17" s="26">
        <v>717.98099999999999</v>
      </c>
      <c r="C17" s="27">
        <v>1309.085</v>
      </c>
      <c r="D17" s="26">
        <v>2020.9319999999998</v>
      </c>
      <c r="E17" s="27">
        <v>2220.1799999999998</v>
      </c>
      <c r="F17" s="26">
        <v>1010.946</v>
      </c>
      <c r="G17" s="80">
        <v>2806.297</v>
      </c>
      <c r="H17" s="28">
        <v>1280.4369999999999</v>
      </c>
      <c r="I17" s="39">
        <v>2391.3599999999997</v>
      </c>
      <c r="J17" s="64">
        <f t="shared" ref="J17:K23" si="2">+((H17*100/F17)-100)</f>
        <v>26.657309094649946</v>
      </c>
      <c r="K17" s="65">
        <f t="shared" si="2"/>
        <v>-14.785926079812654</v>
      </c>
      <c r="L17" s="64">
        <f t="shared" ref="L17:M23" si="3">+((H17*100/B17)-100)</f>
        <v>78.338563276744082</v>
      </c>
      <c r="M17" s="66">
        <f t="shared" si="3"/>
        <v>82.674157904184966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44.798999999999999</v>
      </c>
      <c r="C18" s="36">
        <v>0</v>
      </c>
      <c r="D18" s="35">
        <v>197.56100000000001</v>
      </c>
      <c r="E18" s="36">
        <v>0</v>
      </c>
      <c r="F18" s="35">
        <v>20.091999999999999</v>
      </c>
      <c r="G18" s="81">
        <v>24.78</v>
      </c>
      <c r="H18" s="37">
        <v>92.65</v>
      </c>
      <c r="I18" s="39">
        <v>0</v>
      </c>
      <c r="J18" s="40">
        <f>+((H18*100/F18)-100)</f>
        <v>361.12880748556643</v>
      </c>
      <c r="K18" s="41" t="s">
        <v>13</v>
      </c>
      <c r="L18" s="40">
        <f>+((H18*100/B18)-100)</f>
        <v>106.81265206812651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430.42200000000003</v>
      </c>
      <c r="C19" s="82">
        <v>747.6</v>
      </c>
      <c r="D19" s="47">
        <v>1359.6959999999999</v>
      </c>
      <c r="E19" s="48">
        <v>1522.12</v>
      </c>
      <c r="F19" s="47">
        <v>790.41699999999992</v>
      </c>
      <c r="G19" s="82">
        <v>2314.1970000000001</v>
      </c>
      <c r="H19" s="49">
        <v>683.40699999999993</v>
      </c>
      <c r="I19" s="50">
        <v>522.36</v>
      </c>
      <c r="J19" s="53">
        <f t="shared" si="2"/>
        <v>-13.538423389173047</v>
      </c>
      <c r="K19" s="54">
        <f t="shared" si="2"/>
        <v>-77.428023629794694</v>
      </c>
      <c r="L19" s="55">
        <f t="shared" si="3"/>
        <v>58.776038399524168</v>
      </c>
      <c r="M19" s="56">
        <f t="shared" si="3"/>
        <v>-30.12841091492777</v>
      </c>
      <c r="O19" s="14"/>
      <c r="P19" s="51"/>
      <c r="Q19" s="51"/>
    </row>
    <row r="20" spans="1:19" x14ac:dyDescent="0.25">
      <c r="A20" s="57" t="s">
        <v>20</v>
      </c>
      <c r="B20" s="73">
        <v>242.76</v>
      </c>
      <c r="C20" s="75">
        <v>561.48500000000001</v>
      </c>
      <c r="D20" s="47">
        <v>463.67500000000001</v>
      </c>
      <c r="E20" s="48">
        <v>698.06</v>
      </c>
      <c r="F20" s="47">
        <v>200.43700000000001</v>
      </c>
      <c r="G20" s="82">
        <v>467.32</v>
      </c>
      <c r="H20" s="49">
        <v>504.38</v>
      </c>
      <c r="I20" s="83">
        <v>1869</v>
      </c>
      <c r="J20" s="84">
        <f t="shared" si="2"/>
        <v>151.64016623677264</v>
      </c>
      <c r="K20" s="85">
        <f t="shared" si="2"/>
        <v>299.94008388256441</v>
      </c>
      <c r="L20" s="86">
        <f t="shared" si="3"/>
        <v>107.76898994892076</v>
      </c>
      <c r="M20" s="87">
        <f t="shared" si="3"/>
        <v>232.86730722993491</v>
      </c>
      <c r="O20" s="14"/>
      <c r="P20" s="51"/>
      <c r="Q20" s="51"/>
    </row>
    <row r="21" spans="1:19" x14ac:dyDescent="0.25">
      <c r="A21" s="88" t="s">
        <v>21</v>
      </c>
      <c r="B21" s="35">
        <v>0</v>
      </c>
      <c r="C21" s="36">
        <v>24.744</v>
      </c>
      <c r="D21" s="68">
        <v>84.823999999999998</v>
      </c>
      <c r="E21" s="70">
        <v>0</v>
      </c>
      <c r="F21" s="68">
        <v>259.20600000000002</v>
      </c>
      <c r="G21" s="69">
        <v>0</v>
      </c>
      <c r="H21" s="71">
        <v>69.489999999999995</v>
      </c>
      <c r="I21" s="39">
        <v>0</v>
      </c>
      <c r="J21" s="89">
        <f>+((H21*100/F21)-100)</f>
        <v>-73.191206993665276</v>
      </c>
      <c r="K21" s="41" t="s">
        <v>13</v>
      </c>
      <c r="L21" s="90" t="s">
        <v>13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23.033000000000001</v>
      </c>
      <c r="C22" s="82">
        <v>138.5</v>
      </c>
      <c r="D22" s="47">
        <v>0</v>
      </c>
      <c r="E22" s="48">
        <v>25.38</v>
      </c>
      <c r="F22" s="47">
        <v>0</v>
      </c>
      <c r="G22" s="82">
        <v>0</v>
      </c>
      <c r="H22" s="49">
        <v>14.14</v>
      </c>
      <c r="I22" s="50">
        <v>25.5</v>
      </c>
      <c r="J22" s="91" t="s">
        <v>13</v>
      </c>
      <c r="K22" s="54" t="s">
        <v>13</v>
      </c>
      <c r="L22" s="92">
        <f>+((H22*100/B22)-100)</f>
        <v>-38.60982069205054</v>
      </c>
      <c r="M22" s="56">
        <f>+((I22*100/C22)-100)</f>
        <v>-81.588447653429597</v>
      </c>
      <c r="O22" s="14"/>
      <c r="P22" s="51"/>
      <c r="Q22" s="51"/>
    </row>
    <row r="23" spans="1:19" x14ac:dyDescent="0.25">
      <c r="A23" s="52" t="s">
        <v>23</v>
      </c>
      <c r="B23" s="47">
        <v>303.38299999999998</v>
      </c>
      <c r="C23" s="82">
        <v>79.239999999999995</v>
      </c>
      <c r="D23" s="47">
        <v>102.672</v>
      </c>
      <c r="E23" s="48">
        <v>1011.64</v>
      </c>
      <c r="F23" s="47">
        <v>319.44900000000001</v>
      </c>
      <c r="G23" s="82">
        <v>236.5</v>
      </c>
      <c r="H23" s="49">
        <v>205.249</v>
      </c>
      <c r="I23" s="50">
        <v>707.22</v>
      </c>
      <c r="J23" s="91">
        <f t="shared" si="2"/>
        <v>-35.749055404775106</v>
      </c>
      <c r="K23" s="54">
        <f t="shared" si="2"/>
        <v>199.03594080338269</v>
      </c>
      <c r="L23" s="92">
        <f t="shared" si="3"/>
        <v>-32.34657182505282</v>
      </c>
      <c r="M23" s="56">
        <f t="shared" si="3"/>
        <v>792.50378596668349</v>
      </c>
      <c r="O23" s="14"/>
      <c r="P23" s="51"/>
      <c r="Q23" s="51"/>
    </row>
    <row r="24" spans="1:19" x14ac:dyDescent="0.25">
      <c r="A24" s="57" t="s">
        <v>24</v>
      </c>
      <c r="B24" s="47">
        <v>126.92</v>
      </c>
      <c r="C24" s="82">
        <v>940.1</v>
      </c>
      <c r="D24" s="47">
        <v>119.32</v>
      </c>
      <c r="E24" s="82">
        <v>742.18</v>
      </c>
      <c r="F24" s="47">
        <v>559.57899999999995</v>
      </c>
      <c r="G24" s="82">
        <v>103.94</v>
      </c>
      <c r="H24" s="47">
        <v>667.48199999999997</v>
      </c>
      <c r="I24" s="58">
        <v>146.02000000000001</v>
      </c>
      <c r="J24" s="93">
        <f>+((H24*100/F24)-100)</f>
        <v>19.282889457967514</v>
      </c>
      <c r="K24" s="94">
        <f>+((I24*100/G24)-100)</f>
        <v>40.484895131806837</v>
      </c>
      <c r="L24" s="95">
        <f>+((H24*100/B24)-100)</f>
        <v>425.90765836747551</v>
      </c>
      <c r="M24" s="94">
        <f>+((I24*100/C24)-100)</f>
        <v>-84.467609828741615</v>
      </c>
      <c r="O24" s="14"/>
      <c r="P24" s="51"/>
      <c r="Q24" s="51"/>
    </row>
    <row r="25" spans="1:19" x14ac:dyDescent="0.25">
      <c r="A25" s="57" t="s">
        <v>25</v>
      </c>
      <c r="B25" s="47">
        <v>0</v>
      </c>
      <c r="C25" s="82">
        <v>2</v>
      </c>
      <c r="D25" s="47">
        <v>0</v>
      </c>
      <c r="E25" s="82">
        <v>40</v>
      </c>
      <c r="F25" s="47">
        <v>0</v>
      </c>
      <c r="G25" s="82">
        <v>0</v>
      </c>
      <c r="H25" s="47">
        <v>0</v>
      </c>
      <c r="I25" s="96">
        <v>0</v>
      </c>
      <c r="J25" s="97" t="s">
        <v>13</v>
      </c>
      <c r="K25" s="94" t="s">
        <v>13</v>
      </c>
      <c r="L25" s="95" t="s">
        <v>13</v>
      </c>
      <c r="M25" s="94" t="s">
        <v>13</v>
      </c>
      <c r="O25" s="14"/>
      <c r="P25" s="51"/>
      <c r="Q25" s="51"/>
    </row>
    <row r="26" spans="1:19" x14ac:dyDescent="0.25">
      <c r="A26" s="52" t="s">
        <v>26</v>
      </c>
      <c r="B26" s="35">
        <v>210.35599999999999</v>
      </c>
      <c r="C26" s="81">
        <v>26.94</v>
      </c>
      <c r="D26" s="35">
        <v>108.423</v>
      </c>
      <c r="E26" s="81">
        <v>53.9</v>
      </c>
      <c r="F26" s="35">
        <v>152.47900000000001</v>
      </c>
      <c r="G26" s="81">
        <v>0</v>
      </c>
      <c r="H26" s="35">
        <v>212.446</v>
      </c>
      <c r="I26" s="98">
        <v>225.88</v>
      </c>
      <c r="J26" s="92">
        <f>+((H26*100/F26)-100)</f>
        <v>39.328038615153531</v>
      </c>
      <c r="K26" s="54" t="s">
        <v>13</v>
      </c>
      <c r="L26" s="99">
        <f>+((H26*100/B26)-100)</f>
        <v>0.99355378501206815</v>
      </c>
      <c r="M26" s="91">
        <f>+((I26*100/C26)-100)</f>
        <v>738.45582776540459</v>
      </c>
      <c r="O26" s="14"/>
      <c r="P26" s="51"/>
      <c r="Q26" s="51"/>
    </row>
    <row r="27" spans="1:19" x14ac:dyDescent="0.25">
      <c r="A27" s="57" t="s">
        <v>27</v>
      </c>
      <c r="B27" s="47">
        <v>435.74299999999999</v>
      </c>
      <c r="C27" s="82">
        <v>0</v>
      </c>
      <c r="D27" s="47">
        <v>50</v>
      </c>
      <c r="E27" s="82">
        <v>498.92</v>
      </c>
      <c r="F27" s="47">
        <v>832.01400000000001</v>
      </c>
      <c r="G27" s="82">
        <v>179.44</v>
      </c>
      <c r="H27" s="47">
        <v>327.274</v>
      </c>
      <c r="I27" s="48">
        <v>0</v>
      </c>
      <c r="J27" s="100">
        <f t="shared" ref="J27:J28" si="4">+((H27*100/F27)-100)</f>
        <v>-60.664844581942127</v>
      </c>
      <c r="K27" s="78" t="s">
        <v>13</v>
      </c>
      <c r="L27" s="99">
        <f t="shared" ref="L27" si="5">+((H27*100/B27)-100)</f>
        <v>-24.892884108293188</v>
      </c>
      <c r="M27" s="94" t="s">
        <v>13</v>
      </c>
      <c r="O27" s="14"/>
      <c r="P27" s="51"/>
      <c r="Q27" s="51"/>
    </row>
    <row r="28" spans="1:19" x14ac:dyDescent="0.25">
      <c r="A28" s="52" t="s">
        <v>28</v>
      </c>
      <c r="B28" s="47">
        <v>14.08</v>
      </c>
      <c r="C28" s="82">
        <v>4483.63</v>
      </c>
      <c r="D28" s="47">
        <v>2994.3389999999999</v>
      </c>
      <c r="E28" s="82">
        <v>5298.89</v>
      </c>
      <c r="F28" s="47">
        <v>1571.6579999999999</v>
      </c>
      <c r="G28" s="82">
        <v>3788.78</v>
      </c>
      <c r="H28" s="47">
        <v>878.38800000000003</v>
      </c>
      <c r="I28" s="48">
        <v>0</v>
      </c>
      <c r="J28" s="92">
        <f t="shared" si="4"/>
        <v>-44.11074164990093</v>
      </c>
      <c r="K28" s="54" t="s">
        <v>13</v>
      </c>
      <c r="L28" s="97" t="s">
        <v>13</v>
      </c>
      <c r="M28" s="56" t="s">
        <v>13</v>
      </c>
      <c r="O28" s="14"/>
      <c r="P28" s="51"/>
      <c r="Q28" s="51"/>
    </row>
    <row r="29" spans="1:19" x14ac:dyDescent="0.25">
      <c r="A29" s="101" t="s">
        <v>29</v>
      </c>
      <c r="B29" s="47">
        <v>0</v>
      </c>
      <c r="C29" s="82">
        <v>0</v>
      </c>
      <c r="D29" s="47">
        <v>0</v>
      </c>
      <c r="E29" s="82">
        <v>0.2</v>
      </c>
      <c r="F29" s="47">
        <v>0</v>
      </c>
      <c r="G29" s="82">
        <v>1</v>
      </c>
      <c r="H29" s="47">
        <v>0</v>
      </c>
      <c r="I29" s="48">
        <v>0</v>
      </c>
      <c r="J29" s="92" t="s">
        <v>13</v>
      </c>
      <c r="K29" s="54" t="s">
        <v>13</v>
      </c>
      <c r="L29" s="97" t="s">
        <v>13</v>
      </c>
      <c r="M29" s="56" t="s">
        <v>13</v>
      </c>
      <c r="O29" s="14"/>
      <c r="P29" s="51"/>
      <c r="Q29" s="51"/>
    </row>
    <row r="30" spans="1:19" s="1" customFormat="1" x14ac:dyDescent="0.25">
      <c r="A30" s="102" t="s">
        <v>30</v>
      </c>
      <c r="B30" s="103">
        <v>16576.421000000002</v>
      </c>
      <c r="C30" s="104">
        <v>12189.558999999999</v>
      </c>
      <c r="D30" s="105">
        <v>32368.281999999999</v>
      </c>
      <c r="E30" s="106">
        <v>20541.737000000001</v>
      </c>
      <c r="F30" s="107">
        <v>29611.96</v>
      </c>
      <c r="G30" s="107">
        <v>36871.788</v>
      </c>
      <c r="H30" s="107">
        <v>17584.901000000002</v>
      </c>
      <c r="I30" s="107">
        <v>78267.375000000015</v>
      </c>
      <c r="J30" s="107">
        <f>+((H30*100/F30)-100)</f>
        <v>-40.615545205383228</v>
      </c>
      <c r="K30" s="107">
        <f>+((I30*100/G30)-100)</f>
        <v>112.268998183652</v>
      </c>
      <c r="L30" s="107">
        <f>+((H30*100/B30)-100)</f>
        <v>6.0838223160475877</v>
      </c>
      <c r="M30" s="105">
        <f>+((I30*100/C30)-100)</f>
        <v>542.0853699465257</v>
      </c>
    </row>
    <row r="31" spans="1:19" s="1" customFormat="1" x14ac:dyDescent="0.25">
      <c r="A31" s="108" t="s">
        <v>31</v>
      </c>
      <c r="B31" s="109"/>
      <c r="C31" s="109"/>
      <c r="D31" s="109"/>
      <c r="E31" s="109"/>
      <c r="F31" s="109"/>
      <c r="G31" s="109"/>
      <c r="H31" s="109"/>
      <c r="I31" s="109"/>
      <c r="J31" s="108"/>
      <c r="K31" s="108"/>
      <c r="L31" s="108"/>
      <c r="M31" s="108"/>
    </row>
    <row r="32" spans="1:19" s="1" customFormat="1" ht="15" customHeight="1" x14ac:dyDescent="0.25">
      <c r="A32" s="110" t="s">
        <v>32</v>
      </c>
      <c r="B32" s="110"/>
      <c r="C32" s="110"/>
      <c r="D32" s="110"/>
      <c r="E32" s="110"/>
      <c r="F32" s="111"/>
      <c r="G32" s="111"/>
      <c r="H32" s="111"/>
      <c r="I32" s="111"/>
      <c r="K32" s="51"/>
      <c r="L32" s="51"/>
      <c r="M32" s="51"/>
    </row>
    <row r="33" spans="1:13" s="1" customFormat="1" x14ac:dyDescent="0.25">
      <c r="A33" s="110" t="s">
        <v>33</v>
      </c>
      <c r="B33" s="110"/>
      <c r="C33" s="110"/>
      <c r="D33" s="110"/>
      <c r="E33" s="110"/>
      <c r="F33" s="112"/>
      <c r="J33" s="113"/>
      <c r="K33" s="51"/>
      <c r="L33" s="51"/>
      <c r="M33" s="51"/>
    </row>
    <row r="34" spans="1:13" s="1" customFormat="1" ht="15" customHeight="1" x14ac:dyDescent="0.25">
      <c r="A34" s="114" t="s">
        <v>34</v>
      </c>
      <c r="B34" s="115"/>
      <c r="C34" s="115"/>
      <c r="D34" s="115"/>
      <c r="E34" s="115"/>
      <c r="F34" s="115"/>
      <c r="G34" s="115"/>
      <c r="H34" s="115"/>
      <c r="I34" s="115"/>
      <c r="J34" s="116"/>
      <c r="K34" s="113" t="s">
        <v>35</v>
      </c>
      <c r="L34" s="108"/>
      <c r="M34" s="108"/>
    </row>
    <row r="35" spans="1:13" s="1" customFormat="1" x14ac:dyDescent="0.25">
      <c r="B35" s="51"/>
      <c r="C35" s="51"/>
    </row>
    <row r="36" spans="1:13" s="1" customFormat="1" x14ac:dyDescent="0.25">
      <c r="J36" s="113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16_18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2023-05-11T05:11:14Z</dcterms:created>
  <dcterms:modified xsi:type="dcterms:W3CDTF">2023-05-11T05:11:38Z</dcterms:modified>
</cp:coreProperties>
</file>