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25B97981-2E7D-41B3-A43A-46859F0D21D3}" xr6:coauthVersionLast="47" xr6:coauthVersionMax="47" xr10:uidLastSave="{00000000-0000-0000-0000-000000000000}"/>
  <bookViews>
    <workbookView xWindow="-120" yWindow="-120" windowWidth="29040" windowHeight="17640" xr2:uid="{7DA3923B-C3CC-419C-B937-B1AF861B3E31}"/>
  </bookViews>
  <sheets>
    <sheet name="17_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K28" i="1"/>
  <c r="J28" i="1"/>
  <c r="M26" i="1"/>
  <c r="L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L14" i="1"/>
  <c r="M13" i="1"/>
  <c r="L13" i="1"/>
  <c r="K13" i="1"/>
  <c r="J13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<sst xmlns="http://schemas.openxmlformats.org/spreadsheetml/2006/main" count="74" uniqueCount="36">
  <si>
    <t xml:space="preserve">Grūdų  ir aliejinių augalų sėklų  supirkimo kiekių suvestinė ataskaita (2023 m. 17 – 19 sav.) pagal GS-1*, t </t>
  </si>
  <si>
    <t xml:space="preserve">                      Data
Grūdai</t>
  </si>
  <si>
    <t>Pokytis, %</t>
  </si>
  <si>
    <t>19  sav.  (05 09–15)</t>
  </si>
  <si>
    <t>17  sav.  (04 24–30)</t>
  </si>
  <si>
    <t>18  sav.  (05 01–07)</t>
  </si>
  <si>
    <t>19  sav.  (05 08–14)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</si>
  <si>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</si>
  <si>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</si>
  <si>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</si>
  <si>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</si>
  <si>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</si>
  <si>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</si>
  <si>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</si>
  <si>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</si>
  <si>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</si>
  <si>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</si>
  <si>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</si>
  <si>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</si>
  <si>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</si>
  <si>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</si>
  <si>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</si>
  <si>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</si>
  <si>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</si>
  <si>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</si>
  <si>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</si>
  <si>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</si>
  <si>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Aliejinių augalų sėklos,
 iš viso</t>
  </si>
  <si>
    <t>Rapsai</t>
  </si>
  <si>
    <t>Linų sėmenys</t>
  </si>
  <si>
    <t>Iš viso</t>
  </si>
  <si>
    <t>* preliminarūs duomenys</t>
  </si>
  <si>
    <t>** lyginant 2023 m. 19 savaitę su  18 savaite</t>
  </si>
  <si>
    <t>*** lyginant 2023 m. 19 savaitę su 2022 m. 19 savaite</t>
  </si>
  <si>
    <t>Pastaba: grūdų bei aliejinių augalų sėklų 17 ir 18 savaičių supirkimo kiekiai patikslinti  2023-05-18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</si>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</sst>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5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65" xfId="0" applyNumberFormat="1" applyFont="1" applyBorder="1" applyAlignment="1">
      <alignment horizontal="center" vertical="center"/>
    </xf>
    <xf numFmtId="4" fontId="8" fillId="0" borderId="66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9" fillId="0" borderId="6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 wrapText="1"/>
    </xf>
    <xf numFmtId="4" fontId="9" fillId="0" borderId="69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vertical="center"/>
    </xf>
    <xf numFmtId="4" fontId="4" fillId="3" borderId="70" xfId="0" applyNumberFormat="1" applyFont="1" applyFill="1" applyBorder="1" applyAlignment="1">
      <alignment vertical="center"/>
    </xf>
    <xf numFmtId="4" fontId="5" fillId="3" borderId="54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70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AF620FD-93C2-424D-A9FD-62DEA417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E1C20D2-F621-4296-B977-82F3203C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153DFAA-A55F-4FDD-A3B9-5A09004A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31F3492-EE90-4EDE-AEE0-DA825EA6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C36008A-1A1E-4966-BC59-E4F0CD3E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2F245BF-C130-4E60-8518-1B570C0B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EBE835E-D6B8-4629-9F7F-04CF590B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29C9902-8071-4C9F-9DBE-ED6ED40B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743BE50-8CE2-46D1-809C-F2A95BEC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6A1E546-2361-46C5-BAB8-9A31175E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27D1FF1-584D-4D47-82D0-3C698FCE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C51F3E4-C4FC-4CC3-BFAB-3F2DEE98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2719472-B05D-419F-896F-BA9A2E0E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E605780-8594-4022-9FA3-4549B949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C6AF425-ADFD-494E-8F04-6BEC95EC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DF052B5-757E-4D66-BB67-3BD9CAD0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EF240C9-1C70-4370-946D-3D6B240A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95620DE-715A-42C1-BF25-E3DD9FB4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75507EC-7E81-4E0F-84F9-754C3619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F9EA4C6-3B58-4C11-BAE9-FC625275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619A397-4C2A-4C10-8EF7-805F1F24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C7AB0B07-58BB-46FF-A632-2194336E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C86A185E-DB29-4F4B-972C-7CA4E3DE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43F5D4D9-1491-4EC5-942E-183FBD77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E021D70-948A-49CC-8515-7E456B11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38F9E44-369A-46F0-862C-E9407C17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49AB2013-BE74-40C9-AE16-EBD25B9F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F6343BD0-5C43-4A06-8725-AB709397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8E9F8DBC-90AC-4930-8AED-4E9CE0DC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255864F-2D0A-494F-9F44-0FE65B45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32DCC020-64EB-4AAE-88CF-CADAE2E9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D876EAD-035B-46BD-8413-054392FA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FB18766C-D19E-45A8-9251-7B68B93E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FFFCECA8-2B8A-48BC-B816-9499062D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01D8B89D-E5F0-41B2-91D8-EA7B433B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0A1CB11-90DC-4DAF-A394-B499AEC5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0B091E87-9104-49B8-9B4C-7D7BB1B8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03031C0E-D2D7-4D95-B3BE-B6B36543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657455E-04BA-43DF-822A-4DC2D60B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0E4D19D-8C50-482D-93B5-C03A2D9D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F8F93E6-05C2-49B6-8BE7-B50C5FA4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CFD3453-21F3-47D9-BE1C-926E1607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5D2B4E5-275A-4F92-BCBD-1EFAE83D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0AC51F5-79A5-445A-A38D-962142AB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5DF3C97-3CC2-4A1D-A7B5-6AAA5480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1FBB2A9-CDF5-4605-8F7C-C4A6B388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23A8E9F-AD83-4342-870E-1A911B57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731E8B7-7A01-4663-8C30-01344942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3E88A0C-6DD8-4F38-932B-EC84FCC3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393E737-9818-44F2-B2C3-50D6AE55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7248E05-1E97-4BE2-A4D8-E96BB1D2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2DECA16-E881-492F-B79E-E1BF2BC7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D6E0E24-F464-46CC-A4CB-55AF345A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D9F149F-1D63-4F07-9147-4EEBD2BB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CDF6A51-9A2F-4932-B9BB-8AB1741D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E8DF7CD-2F27-49B5-B7FD-8557666D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20F74A0-089C-4B4D-AA8D-CCAD1764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A6000A0-54F1-42B1-AFF2-1E4566D0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7424135-3045-463D-AC3A-595EB072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863E0C0-AB8F-42A4-93C6-EF578780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89A73479-6AB7-44BC-95D0-1B57E29F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9188E2B-0FFA-46A1-8F41-C26A4B58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3F37897-FB4E-48DD-9AB7-8AECAA97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2124950-87F9-4CEA-AA23-A0D7FFC7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FE9BB74-0EBD-4992-A9AF-767AC734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B9C1619-E57A-4555-9FCC-E2DCE504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5CD316CB-6E88-4183-BF04-FB40CA9B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89D7177-8653-4DB1-82C2-450F7790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2BAB7D71-4402-49A8-B2B1-62819312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9B6AA2C-D01C-48AE-A627-FAAF9E92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CDB66E5D-C8CB-46C9-A8F7-1CAD0FE6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4136481-8361-41EE-810C-86D547C8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1020307A-92A6-4A9C-937B-E780FB84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2F1604B-9FDA-40BA-9224-BE7AACB4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6C1E5147-FFBE-4032-A796-391B0887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B7BBF62B-2287-49CE-A3A0-98460992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226C5030-AEE6-4D48-B0DF-7DDE42CB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9EA8FDB-DDC4-41A0-A195-1C8428F9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6AD4FBD4-B7B2-4203-B4E5-8F47685B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B849E3C-52FC-4799-849C-87ECB9B4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5465A957-C2A1-4C66-A3F9-82B496E2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4FC0B7C-1EB7-4E56-A9D8-1A79535D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8D6978B-CDD1-42AC-97B6-54BCB5F0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C866177-729D-4FC8-8D4D-31146861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9112B93-9357-42AF-A27E-D6D43A64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F4CE087-AFDC-44D5-9132-0878DFE6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54A409E-69FC-44A7-9CE9-CD2E3DF3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73FB087-0366-464B-B76D-299CC5D7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70AC759-B88B-4E44-BCAB-B3498984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2480916-01B0-409B-904C-758F46F7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41AF523-E90B-4685-8AF8-33976C8D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1341A64-7DB1-4F3B-B3D6-8C9B2E5A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8521282-4493-4322-A3AE-B07395C1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EF4D1BB-0F78-41BD-B686-EFD55C0C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74193D8-A077-42D8-B0E1-6819C411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1AD9BA8-4F34-43E7-937C-CC991692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D003C22-F126-4C69-A875-FF203995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2B4B3934-C50A-496B-9B89-09FC244C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7F01D58-9EF7-4DCE-9D28-8245CEEB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336B278-FF13-4C21-968A-753F95D3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8372FB1-32EE-4505-8EF1-8DB4C6B2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68E1799E-1845-4F71-81E8-588AB2CA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30B42ADA-4995-4E45-8D30-941DF3F7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7C422CC-1FF7-4229-B366-5E333B2E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B8F0C2E-DF7E-4EF8-B4B8-FFC265ED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4B33D69-2604-4D0D-8141-C05550BB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3E9E395-DB00-4F33-833B-A594535D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AE84FEEB-98D0-4772-8C3B-B427B631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5F30517-B4A6-42DC-93E6-AE37A634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2E6F11D-25E8-40A8-AAD6-11ED8551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0C30752-9718-4C70-B664-0B399D28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724773E-06F4-4564-8187-9C563E62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4BBAD15-88E9-4632-B4CA-7289510A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467544C3-74BE-4ED2-9B0A-B7BF52A4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9C9F1B7-7CC8-4018-B9D3-B936D159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F8E255A-030C-4E9A-BD4C-CA4BBCDB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497BBF1-C173-4432-A463-9CF0061E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3B272D54-0778-4F0A-B27C-AE881703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E382334-4C30-4AC5-8BDE-F706820A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2C57B354-6AFC-4DD7-84E4-1E776054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556D03C-6857-4041-9B9A-84529943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4572E20-602B-4928-977C-5236540D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CE3EA037-96C9-47A4-A187-78701612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E29B6A2D-8C45-4C43-B077-AC9A83B5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78DF3B70-2954-448D-99B9-DFD68888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ACBC6E78-3620-428A-9BDA-D81F37CE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12B2D73D-0324-499B-B9B9-1831DD89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0714D0D4-9E6F-445E-B68B-AD338501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9D1CB72-79BB-4D44-8F72-B281D4B2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85A969BA-6C46-4508-BD95-67506F49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B3478BB-E9B8-449A-912D-AFFD230D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70DB1A13-EAB4-445C-A1B4-5231EDA3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573E5EE-C30F-4A99-81E1-A5D2A605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7E88AD6-B996-4B48-A1CA-76C653C2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90F928A-9472-4B67-B96C-E8BC16F1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105C4F52-CC27-4E26-B617-7E5D21AC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0DCA690-A3A4-4FE5-A930-23A44019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EA9C0797-6E7E-4F1B-845D-2BFDACD1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B6658466-3D1D-4238-AE82-0199FD4A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8FDA830-2EFB-4F6E-8B34-21B98872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81A922C3-4CA8-4D4C-981B-76342822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F8AAF9A-A7B4-424D-B70B-042D8A3A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2847D74-8744-4708-BBAD-70999E31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D6F5F11D-9F46-4B33-8325-F9ED5494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B1F0E01-5DCB-4CF4-9FE8-D3DD4751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54E2FF61-6D20-405D-B2EE-657C9FA8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6F4732BD-1552-4692-A13E-A1FCFBE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CE09315-FC80-4357-8874-4DA81755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3F52AE7-280B-45F5-B40F-95860568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D92849F6-4AD7-4A7D-924A-F39E6CC7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70E1025-38CC-4D5E-BAB0-61132F53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F329A809-241D-4426-A5EB-2098A87A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03F3217-4906-480E-86F4-F37A4CEC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BACBD744-13D4-4468-9AB2-08529AF7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D2965C6-C87C-4575-B2BA-2FEFF8F2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BB3E55DB-240C-47D9-AAB4-0C360EDC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41C3B3D-C83B-4DFA-8C94-2A25BC76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409686F-5C09-468C-8B1E-D4493B4E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4CCA150-550D-494B-8D8C-DAE703E8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37EAE4E-3DC6-4E08-8748-7FD14B05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DC00155-03EE-452D-B704-998B994D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FF03CA0-9637-4BE9-9613-DFD32C1F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C06565B-21E1-4FA4-ACB8-C63C5388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F8F1D43-90A0-4B40-848F-B45EC384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FCF4715-A4C2-4D11-9801-6D915395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E07542A-33FB-44FE-808E-F34A273C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75C51E1-EBA4-4B5E-A70D-DD1BD113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DE62317-5441-4DB9-9521-D3373471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B7659F8-68F7-4031-9B71-3CB69142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EE6D7688-7EA3-4226-9DC7-793F25F1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4682F4A-B991-4EA2-926F-CFCC8E3F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0A83C42A-7258-40E4-9126-B7787B36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014EE57-3631-445E-9979-B3234BD1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5C7956FB-CBC3-460C-85DB-3573DEA5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FE7D1B9-A0FA-4D53-9E3A-83DBF8C5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58C8E42-F6E2-42AF-AA32-56EF4F02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3799A91-44AC-4D39-807B-BAAD2B2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C24CE0C7-8289-48FF-87AD-33CC5B56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CF26322-DBA3-453E-BE59-D9C813DC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2DFC2D0A-D2E1-4F85-BAF4-D2DA9A77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6288740D-F783-4DEE-9A5A-73A7295B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6D768799-BE46-47FD-8410-852EEC3C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1847CC12-4902-47B3-8A59-4A84BB16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EED48D8C-34BF-4097-B162-6CA73476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9CD1AA6-1512-44C1-AF62-9B02AFA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C524082B-1112-44BD-8325-2511E633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B4BC9F3-85E3-47D3-8ADA-BF3EAC7C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DA2F3DB5-221E-4889-97E6-123E6BCD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AFF1541-9BB2-4891-A234-72941BE7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779D0D19-5BE5-409B-86B9-BA4EFF42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98411278-CEFB-47E2-B364-D3F411F0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30940607-0147-402D-9356-08718B4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D11CD2D-AF54-45EE-94D8-2043FFF4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46EAC50D-4ED2-4EC7-990D-B4C304D7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288FA5F-B3FF-483C-8C15-559462C2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1811039C-694B-4C44-B2DF-52ED483C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D104D04-D41F-485B-86FA-BB984FB8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03AAB192-71E5-4DFF-BB7A-DF722092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B3B8A1A-89B3-4503-B6A1-B8280278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DB15DF9-A57B-4824-9602-8A1125C5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9E947B3-A16A-4E52-B998-77ABD8FC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584D6695-C05D-4DAC-8836-3618AF56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AD3E11F-9AE3-4C43-907C-82D4C3BE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63D7F8B-9DA5-4AE6-9A11-3378C825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78583F6-ECDA-4941-A17C-BED27700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6D1B47D6-8A81-43B7-BD65-03937923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947F6DE-780B-4C09-824A-CB713075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0328DAF3-05AE-401B-BEFB-0951DDD9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6B466A2C-F665-411D-BCD1-018DAFE1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3E4E59DE-E9F4-4DA4-AC77-69ACEDBA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1FBC5389-7F87-4CF5-8474-BF123053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C6FB38FE-515C-4471-8050-1693E6DF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AB6A780-BC62-4556-8473-44F4C262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DA693468-4619-49FA-A721-D18A5046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0EEFA2A3-E61D-4DF8-A101-9D76222C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BE0113C-CEA3-461D-9453-CBDE908D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7B6611D-5509-4774-9EEF-75888432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7562C85-F28E-4CFB-B27B-EA92037A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ADA9912-C918-4E3A-92BE-44CA0651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866AFA0-FB7D-4019-950A-37C02F7D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9993A79-205A-4B9C-9C0C-CE53036B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C26C1BC-7643-4098-88AF-DF775FD1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74DE07B-7194-4CAF-9A9D-6DB11461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60937CF-E017-480D-934B-8A5A8F5F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9D2E9C3-1949-4F58-AC62-2BA026DB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6A4DD16-0431-4D67-8E5A-A04F4A6B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780506B-4C71-4310-81BB-E337FF14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3877DE27-BF12-4AEF-B210-6A275191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1F14A4B-C8F9-4F64-9FB4-1EDED2BD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B4AC041-C14B-4390-968D-01B79F2B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9FB99CB-19EC-4BBB-B6E1-2D6CE6FC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115E1E5E-A1CA-4B9B-9524-45442E19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BC7F07F-8F1C-4766-914C-1680742C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91C8725-9CF5-493F-A4E2-3655C298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81BA1A2-2338-4D26-9D8C-C6069E60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4BD4C2D-89BB-46CB-AE12-A0594CDA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47915E0-E32C-4661-8B53-1BB3191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9337F00B-C475-42D0-AA54-0ADBD9C7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2D68359-0D30-4117-9BBB-774303AC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32620E6E-655C-4EB4-AB02-47947871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6617FEF-4077-4B65-A948-3BE4CE3E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2E1BD0B3-3B9E-477F-876D-B30F9C40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A0B4B99-3279-40A0-905B-DB9E331F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8805107-46DB-4952-A00F-C676CCA7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23D93DD-696E-45E3-A766-255B0B08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C6D48C48-3FAA-4F9C-A37F-0C04CDD1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87B90B1-C258-4A87-B014-BA2A4C4B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2D44F2C5-3FF0-4688-90CB-57BB8E58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EA3185F-32B5-4170-9951-482495B4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147A0F23-2A3B-4901-8C0E-54C0CB90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CCBE52CF-C6A7-4692-BE0E-3BBD5037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78D3084-6F4C-4A95-9D78-10F992F4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4ECE12C-4BEA-48A3-A6DA-098EDF20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D2A11C0-59F5-4F07-AB51-BE5FD37F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E06D808-2A75-4A80-AEA5-47F3ABC8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D3D34D8-7086-4B09-BE62-A4778B72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01F6D081-E1DB-458C-A680-E9DBD7A2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9FDC342C-1BE2-4D89-8990-36CE3272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5E692EB-834D-4627-834F-37524702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B6A9975-A546-4ACF-9438-0E5F98C4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35E90422-5D74-46C5-B491-87FB3F4E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71CA51C-4688-4CB2-BC40-14291A70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C9B511B-15F8-44EE-8B12-92138008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230853AC-4011-4D94-B978-E6205275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027D012-3627-4BC1-B2D1-482BB46F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AAAA3AC-CEB8-4211-A06A-9766F728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DCFE677-0EEC-4DDB-A5DA-2FA0276B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826DF39B-DBF1-449E-96BF-6B5E33AE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680C905-9CF0-48CE-B95D-CE2ACACC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0E61FC44-088D-44D7-AA50-E9A0F653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E31ADF5-0008-4AAE-84AF-E5F60095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2C1E3C1-78E8-42F4-8AEF-E162E62D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444BF2E-B03D-4716-8DFA-FACC726C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8DF302BF-6C29-40E3-8840-7929E68D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14B27BC-8EA2-4429-A159-391687EC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508801DF-385C-4A21-9465-7C6D4940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E4D6E140-E08B-41F0-94E8-367352DA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B4F61E1-CB55-43C2-AB56-DC270CAA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9FAD56F-7E4F-4193-90BB-402CC6D5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3466D90-8E7A-48E6-8334-A2D7ADFF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17B5A6C-071B-45D7-898E-B2D2EFC2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F315224-C7E4-48B7-A028-1350F91F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2BA00F3-402C-41BC-97A4-46E92355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E9139C5-A246-4790-93DE-645BAC92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20C4AF2-C999-440E-85C5-A0561152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0672AC22-3110-4543-BC0B-F069CF54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52FBAB2-9C08-4D87-9BF9-D9E20DFB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2953E7F-828F-4660-A5D1-A1602B27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63596E6-916C-4B05-B931-BDB04DBF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C8D80E7B-4BD9-4A65-B4FE-FE1E05D3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E7F8ED4-9630-4742-BB31-3BE3BDC3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0F6C5E5-626B-4A31-8587-69042322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849EC2E-CF92-4F6C-BFFB-3B61A5CB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70DA86F-3584-485B-8CAD-A9F0A966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5549854-07C2-4D92-B95F-FF153C95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07778C6-9EE1-4199-B26C-E61CBE5D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7B20923-48EE-471E-BFE3-B2505265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FF188936-0451-4828-BD51-7C72DC26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A0924E3-8C06-407A-A442-12EE9168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16049F8D-A839-4211-A7A2-17FB1A2A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92EB857-B294-4D99-BC0D-DC7AAEC3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2C3DBB83-C502-4FB0-A910-24174B58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FE8430E1-7128-40E1-AC40-6D322048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9B630385-EC9B-414F-9900-B617302C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72C8725-4D30-4888-AD8E-DF04A1BC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1C489ABC-4420-4176-9E0A-C39F40CC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DBDE4C9-69DE-4C46-B047-BDB48080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EE21DE9-0F17-4586-9906-3E9133C9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6307CEC-6708-49FB-B777-F6D42E48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39504AF8-4468-494F-A5B3-F7C22C13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2607F06-510E-480F-9476-861320EA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E9565B47-B85D-4A63-88B3-EB5F2FF1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B3CCEE9-4CA3-4E08-96B1-F38F7BD2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0B4DD6F9-0D04-4EE2-B785-055616A0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1C88D902-6547-45A8-A08B-9D36482D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BA576827-F591-43D0-86C7-E34910C2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02AF68E-84E0-46E8-9FE5-6DD5957A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79A14F6-CE6A-451B-A9C9-E941A84A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A01210B-1D31-4562-A753-90EAA38A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F4342491-E24E-4F34-BE1D-A8D4ED66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0CAC865-22C5-44EF-8916-7B4F5510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77D70AF-B0E1-4113-93D4-A6D2C8CD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BE152BF-12BE-4801-B0D7-F394FC4A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0FF4A927-2705-4622-9CF8-4B28EE09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837AB9F-70A8-4180-A131-8DB10347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253816FB-5548-43DF-AECD-6F10C607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DF485BF-3EA2-41A9-981D-50A21513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20A6DA9-711A-4D61-97EB-70BA5430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1D47CF6-C5CA-41BF-8B8E-43CDE4CC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52DAC039-AD3B-4FC2-8F95-778B5C1E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66F896BA-EE21-44E0-8214-1FAB6990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322776C0-403C-4D0A-B521-23E93615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576AC59-48D1-4AD0-8039-2FAEB287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90C614F9-5DE1-49DF-AD05-DC3CDFA8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1DD3558-F970-4FB6-8B32-9FE8E0BB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57B71F3E-13AF-4C8C-B6CB-2F1503EA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F457873-D1D7-4342-AAC3-067AAC56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094AB9B2-568B-4B8B-BDA4-8DA17817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FF29FC6-5371-43D8-BFB3-30609F5E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D1344A51-38CF-4552-B2A9-1BF2CE84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09F9D21-3C98-49A9-BFAB-5182246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EA289E7E-740D-4826-AC28-ACD7387A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2A54BA5C-A6C6-40AD-BAA7-8025FB56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F3C8B8CD-445E-40FF-B6DD-FB6EA9E2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38054028-5F1E-46FE-A12B-81C3CC5E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2C74AE29-162B-4F0F-880B-0A0C8343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40938E1-3ED8-4399-8CC8-203C4594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B40387C3-EE6E-4851-9091-8A5031AC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5B1C3DB5-3F8D-4F53-90B5-9DB85752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493505A9-54FE-4550-9F2E-40374FFB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DD866C74-BFF0-41CC-9B2A-3C17EF21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8DBC90C5-BE8C-49E8-89AB-DA7AA7AF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24FCE8DC-58A2-4F19-8DA7-6D96AD36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30F6DB25-F7CE-467D-AAF7-3A4FC499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9E10B8FB-3546-4188-B356-85556F5A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287CFC70-A7D2-4AF8-A6B4-02F5F239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7D0723C-27F3-4D2B-8206-E87C4375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97D0D1C-DDF3-48F6-A288-D14D37E1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32A9690-E87F-471B-8033-7529BAC7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BD0A408-5590-4277-80A9-06A0860D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6BA67440-5BA5-46F6-A35F-24C629ED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54F8278F-9ABB-4C59-AAA6-A80C17C5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A6844A48-5A85-41E0-B14F-32D2AFAF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0A217AA7-0507-4EAA-B458-C2DC3E30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3B2BBE4F-E149-40DA-953F-A7D8165A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3CE30DCB-63F5-4E57-BF55-6710FF7F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63DAA73-6D2C-4FB9-885C-3FAD209A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8B1DA69-49B8-46F2-962A-23481893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6578A95-FC69-460C-9671-6740F93B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DF850E98-D642-4A41-AF66-DEF3CB39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F45AD32-F463-4DC0-867C-CFD78EA2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1B6A2B5D-BAD8-44D2-8AE4-143F171C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EDE3E9A-F7A5-4048-B9F7-AA0C4ED6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B7F495A-96D3-49AA-9869-48469DD1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08FA93D-D48D-4367-8391-5EBD25FB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8FE5EFB-1265-4EBE-9D68-D906A273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E4B1C21-5EF1-4B85-A612-7CE5DFCE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CC4A072-78EB-4820-8093-AFB2C730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360A873-4683-43A9-90BD-D0F9F36A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C830DB3-AB68-4093-BFEB-C6B425F7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64004AB-F4D2-4489-B3B2-6A04C9B9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DBE1B8D-DB15-4B48-BB14-240FE8C4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94C3F1F-653E-4923-A6AA-E6925131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00E8357D-D2A6-444C-A0C5-A23591F6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720891EA-F5BD-4339-9818-3BE80399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55519237-AF36-4960-871B-9AA9FF1F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9E6ADBE-E711-48E5-A565-1629030B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4610EA7-0D83-45CB-A54B-4A4976AE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1D8868C-A999-4442-818A-BCEE24C9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95C982B-D363-434B-8D6B-E2F09817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70FBF7F-297A-4E54-9449-0B3B88C9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FD3659E9-E528-4E4D-BAC4-D753FB2D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1ED100C4-16B2-4B32-AA27-E47ED0AA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76D01A6F-86B6-49D8-86F3-F170E118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55D68682-BF31-49AC-AC82-5F1BF769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84908603-B6D6-4CCD-871C-378955F1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20970F8B-F275-47A5-AEA1-455DA8EA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AC306ECB-AEE0-4B24-9705-21DBC326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84531878-6938-4D4B-8CF1-E267FCEF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61283563-E714-4597-9F1F-A9A80BA3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1D3D976-E869-42D2-9674-E869B880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DE77CDE3-7822-4130-A28F-DE7966D9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2767ED04-1D17-4806-A63C-ED84FFC5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1FF0DA55-57BA-49F6-B8BD-0FB3F52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E67990F-157E-4201-A166-13DEBA9E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E0300A17-9747-4F55-8969-80EAB41A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DDB5194D-33D7-4525-AF8E-62192C95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ED10004D-7BFB-495C-8675-D5BB9230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4F37461-9291-46D5-A99B-CC1A9E90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C848FF86-6F53-40D3-B1D5-96943EA9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6FFACED-5A4A-4E8E-9AD0-E013496A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5C08D31C-C775-410F-9A3E-D5D5624C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FF6D927-3D29-465A-99DF-020209E1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40596C23-EA25-4B02-B131-22B3647E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2E5ECE4-B2CC-479B-B771-6AE811B5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B46F18B-775A-497D-A761-2DE08DE0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95BDB84-FBA8-4A35-BD41-048FBA81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9550EC9-3153-4B90-A774-4D17DA05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8301A9C-5FB9-4946-A84E-AAE4FB0E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4337E46-3589-4CED-A058-5ECD9190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28CDDE2-5E7F-4BD5-8142-BC11B77F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C17D82B-DFEA-4448-86FE-A95EC812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53C96B2-447B-4207-8FFC-EA474340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781BB84-DCA0-443F-9901-E1F56E8F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C256386-E45D-433A-97C2-49F261A6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50D7398-F2F4-4E95-A37D-7E938A28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41D0C0C-ACFE-42F0-858F-7E74A7B2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A203A3DD-6EAC-4842-B643-572247E9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30530B7D-8BC0-4C0C-A8D8-487C52B9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764AAA9-CAA0-4BB2-92B6-F8914169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FAB0DFE-E4BF-4E27-8CDA-62420EBE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32DC8E2-B371-4E26-9941-6B38285B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D4DAA7E-B94E-48AD-B2D6-6B1D58EA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9B1B64AC-5762-484B-B71D-B3945B4B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FBE4D51-E7B8-4319-9DE3-979DEA68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53B5ECA6-DCE2-420E-9B74-C46C7BDB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37288F3-DABE-4AA6-8EAB-ABB0E93C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05A469D-53FB-4039-9D66-9F349EE4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C4F9899A-1291-4A3C-846D-1AFE39D1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89FA8859-C2B8-4CEB-A79B-A76DEB1C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AACB90B-B259-4080-B02E-8E1702B7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F333F0E8-EECE-4134-BE77-4C061037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1ED6F847-56B9-4881-8133-7B8A4939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4BA3EEB-B914-4B66-B83A-7C49F939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7DD0F2A7-33E0-4AD9-8865-74626271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5E9BE06-FF1F-4C47-AC81-2736AB21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B361BFC-3761-4C9D-A095-695C581D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93CA2750-7EA1-4932-809D-3B87A687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3CAFD4C-540C-4517-BA22-D2034365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3E4A6041-B492-4C30-BB7C-E285EA6D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5B740FF-3AD6-412C-8E39-49EC7B55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B3DFB809-FDBB-4902-BC1E-D4546219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1C9264E-69E9-4096-8DE4-056ABBB1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BA7F0949-3ECC-442E-8B7C-8AA432E4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20808DA1-E318-4627-BA43-9B829DCE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4A32775B-6390-4166-9378-EF3E75B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60E58FA-A0C4-4349-A58E-6898173D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577E88FC-101D-4F9E-8033-FD20E026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4B1E47AF-E7E8-4977-8135-17EC3DC4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EEA5845E-31D0-4346-9081-55CB0F39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14DC803-96D5-49FF-A728-7F47739B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8225E6C-B90D-4CA6-B5DC-085D8263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2D3AB186-7C46-4986-ADA7-A25EE920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2E0008A1-BE82-4BFF-A140-ED412770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4DA1B07-E212-478B-A024-CD62D3C6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E6F0FE3F-417E-42E3-B26A-A348DD0C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ACD2BEF-91AA-400C-8FAB-D3D14980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138BC2B9-9201-4AC3-B1F6-E0F6B7D2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8180BD0-41DD-42B3-A31A-7224A730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B313FC1-7C0D-4B07-80B1-A8B803A8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2BA5A27-F7D9-4ABD-AA58-DCA9B145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3670093-058B-4639-9052-C6E508C2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5777DAB8-C1D3-43A6-90EE-1B73AC1E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0E29CA0-ABD2-4227-8B8E-83FA424A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8DEDE1B-E665-49B0-93AF-5ED2AAC2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91433616-5751-4B64-833C-71ABB4DA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73BE5F6-CB66-4493-8911-6809C5BE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4E5B03A-5BE6-4075-93B2-60C22600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1D73B6C-E465-4B67-AB07-9B5C22DD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42C3FB9E-E242-4097-BBEA-2E63CF7E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7C9223C-EC81-485E-95E3-5074E92F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045773C-EC46-40E8-9171-FA269D66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7350AC3-F697-4AD8-905C-8F5509C9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6254BB8-D09E-4104-BD53-35CE51DD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036BFE2-9BDB-4936-A95D-67A6C820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44EAA81-C7B3-47D6-95ED-C1F64573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E3A6A2C-54E3-4628-B108-3AF2D0A3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699E3E1B-EA5C-4BEA-9C5D-1923BE23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64060854-161B-485F-9EA4-F32E2FF1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C685F7F5-6328-4F70-A5C8-3BAB9756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6AF2CDA5-7CA8-4004-B9B2-D2643441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A846405B-B3B4-449D-8086-387F0E79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A8B0E586-CF91-45A4-98A3-0902478B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44E5099D-9F8B-43E2-9933-41E1D140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FC26E9A2-FA16-4301-AC24-7A307310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C15ECB02-D0A6-41C4-B07C-181CAD4A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FF7C1806-BED1-466A-AB31-173F96A2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15045BC-740A-4154-A912-FA1DDF8D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AB2AB75A-F223-4F26-B84C-4E968D5E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1420B86-DB95-4680-ABC5-C3542ED5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F08965BD-C407-4681-BC77-FF759097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CD8C74AE-7075-4D5B-8D56-0E424D5B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912F12E9-AAE3-46FB-9857-1CA294A5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73746E7-FF84-4FFE-91ED-B0935836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BFC06027-D4F0-4BD7-85FC-F2E86350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1B93C86-8DCC-46F6-BEFA-DA4411E1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FAA31B2B-EB06-484A-8152-B83B6D0D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A62039E-513A-48D2-941C-6E0D0BCB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468D1CA8-8088-475C-A484-37BE30B7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0A7C14F-F7FC-4209-8FB5-E1177EA1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B366303-F0E1-4F76-88F4-A63D7821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36C9F1E2-C49B-4662-BFED-FFCE2A2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0B685DDB-FE04-4D19-92A8-EA29FB45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7FF97965-763E-4E0B-AE6A-1106E728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3CA68CB4-A140-4171-8F23-A5852718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3B90040-C938-4807-ABAD-22A43A68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8CD44F56-1E30-4299-A73C-3F27C59B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0254D1A-1B8D-4602-8011-56260D10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867CDAF-E6C3-467F-AAE2-6383CB2A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8825A4C-952C-4BAD-A3AC-B1D1DF19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9F6B609-F868-42F7-A6C1-FC52E9F8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BE011B2-6F38-4B00-9110-96B8D671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41B88E68-FB1C-4106-BCEE-71C637C9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DCDF482-474E-4B97-926E-0FD339B6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F016303B-7795-4B84-BBA3-A72B0733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C050751-77C3-426B-89AF-1259C2BC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DDFDF5BA-298E-4625-9BF9-B96C77DE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826F61F-5490-4024-82A1-0857EF27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0978C20C-D898-4E3C-9BC9-BBB4EA8F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CDA1F71F-A41A-451A-AE39-2F7C8E21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6D3778E-08AE-4856-8A2E-4BC9A48F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49A01E83-9524-40D2-8549-300AF72C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167B3D9-98D4-4588-BB10-77096A8C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3515ABF1-2A60-40F8-B2F4-D306FF24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20A33E0-DE9F-43AB-8DAF-AC983493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D89AD809-BA7C-4C8A-8E4B-C2DDBB61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90C2F5EE-4735-44F8-B8C2-410BD7EE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477825DF-07D2-4E3C-964C-EB01E1D3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E0B8E161-E6D8-4D3D-9FC6-39F6024F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18107E95-41D4-4B33-99D0-4E19417B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DFE0862-F751-471A-8468-AAD40F63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16186807-D63D-4FAB-B132-65DD6734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EAC41490-E15E-4309-ADFF-A73DB606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797EB178-86CA-45E8-A424-DD73B41B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A984FF0A-5342-4B49-8A7C-B238BB50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EB05A2BB-124E-4B58-9F9C-71AC78F1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5C40B9B3-32E1-4A7A-8F9B-9A07047D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2D5EA5AD-1A40-431D-8DD4-7F6B500E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19F37A50-FD23-4B51-BC57-605B6D7E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6E39D79F-7E65-4103-9FD4-F16C4FD1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EEAE120-C796-4C99-8B77-83C43470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B1A9779C-1CF5-4ACE-B463-BC44BB61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F237F389-FA7C-493E-9C65-7EF7EB8D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107A29FB-350F-46BF-A189-F15D9E15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F7721D00-007A-4DC6-B57E-40AE0244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80BC1B7A-3E83-4764-AF38-8D84521D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A8BB691C-3D6E-457E-BC2C-BDDE4C6D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DEA27ADE-1395-4031-83FA-55DAC33E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1573C423-16CF-49DB-A7AC-D061B3C5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B0A06639-8459-4172-9CBC-87717965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F28AA6EA-4A2B-4930-BFD3-2F895D0A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B964BC9C-5909-4012-8A0D-292C1E7B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3B87FDCB-D366-48B2-BBA8-9D47B211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225381D7-1AA4-4BB7-BE43-7D386575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22C4282C-E729-42AE-96D0-85D24DC0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8935DD56-77C1-43C5-A412-E12A6E30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568C20AF-A55F-4D05-ADCC-FDC9D07D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4F7B16A-61CC-40A1-B615-EEAEFA33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D692CF0C-63C9-4A51-8004-70DD5A7D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FE937C7E-542A-44B9-8E7B-75CD9AC5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517CE0B9-250C-4204-9241-4BDE1529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648F87FB-3AF7-4802-98DD-CE696741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951C2545-A5DF-48BD-830F-63903162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608A8F02-D830-41B8-AC7B-9595B923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E5D14904-46C4-4B70-A211-7E02498C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9E97C84-706C-422F-88AF-8A8F7D0E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5418305E-4EE6-41E0-9EC9-2E670413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68DA8BB-771E-443B-8823-5B26DADB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99676E8C-BD33-4AA2-98DD-3A46D7A7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B9C2DC0C-F61E-4619-960E-679CFA7A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E00EA69-5B51-4162-A192-CB77E89A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4D800401-C9FA-4653-AEE3-D958DE9D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FBD1D7F8-43AE-4925-B67E-C3A67B0F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90874CBA-7D81-44C8-948E-F759C775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04FD18AD-2F60-499A-9C7B-E620BC02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7D4CFDB9-3562-4A4B-B41D-39315FFC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92B80366-8EE1-4F12-8E58-8FE55D96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87A3838-02A7-42C0-A1D4-5AF29506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96A1CA18-A420-41E7-833D-DC75C2FF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6FAC2CF1-D5E7-464A-BB33-382AB73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360FF9F8-7195-4BBF-9177-499F65B7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464B33B2-20BE-412F-A1AD-886A6F69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9DE7073F-F614-4F73-ACF0-26F290B5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1036D72B-04AA-49C0-802E-8D12CCB5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7D3A8066-FE7A-4986-A030-47A9DC96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925C7387-548A-4EDF-89ED-B7B2B496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D0B0DBF6-8155-4B8E-8BC6-B88DF304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8DAE9AA-164D-4EE5-9AAC-E593238E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59E20FBA-22A0-4F6E-A966-2428CE0A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150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B8F45D24-2D35-4E97-ABBF-C087A789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150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FC51-52A7-4F1C-8012-BD7E85BD88D0}">
  <dimension ref="A1:V57"/>
  <sheetViews>
    <sheetView showGridLines="0" tabSelected="1" workbookViewId="0">
      <selection activeCell="O25" sqref="O25"/>
    </sheetView>
  </sheetViews>
  <sheetFormatPr defaultRowHeight="15" x14ac:dyDescent="0.25"/>
  <cols>
    <col min="1" max="1" width="16.8554687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10862.884</v>
      </c>
      <c r="C8" s="27">
        <v>56693.135000000002</v>
      </c>
      <c r="D8" s="26">
        <v>24768.897000000001</v>
      </c>
      <c r="E8" s="27">
        <v>29914.931</v>
      </c>
      <c r="F8" s="28">
        <v>13929.995000000001</v>
      </c>
      <c r="G8" s="29">
        <v>74771.395000000004</v>
      </c>
      <c r="H8" s="28">
        <v>18043.088</v>
      </c>
      <c r="I8" s="29">
        <v>55608.031999999999</v>
      </c>
      <c r="J8" s="28">
        <f t="shared" ref="J8:K13" si="0">+((H8*100/F8)-100)</f>
        <v>29.526880662914806</v>
      </c>
      <c r="K8" s="30">
        <f t="shared" si="0"/>
        <v>-25.6292703914378</v>
      </c>
      <c r="L8" s="28">
        <f t="shared" ref="L8:M14" si="1">+((H8*100/B8)-100)</f>
        <v>66.098505700696052</v>
      </c>
      <c r="M8" s="31">
        <f t="shared" si="1"/>
        <v>-1.9139936431456874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2452.6379999999999</v>
      </c>
      <c r="C9" s="36">
        <v>2665.8989999999999</v>
      </c>
      <c r="D9" s="35">
        <v>1330.7569999999998</v>
      </c>
      <c r="E9" s="36">
        <v>15544.83</v>
      </c>
      <c r="F9" s="37">
        <v>726.84299999999996</v>
      </c>
      <c r="G9" s="38">
        <v>371.54</v>
      </c>
      <c r="H9" s="37">
        <v>293.56700000000001</v>
      </c>
      <c r="I9" s="39">
        <v>52.2</v>
      </c>
      <c r="J9" s="40">
        <f>+((H9*100/F9)-100)</f>
        <v>-59.610672456087485</v>
      </c>
      <c r="K9" s="41">
        <f>+((I9*100/G9)-100)</f>
        <v>-85.950368735533189</v>
      </c>
      <c r="L9" s="40">
        <f>+((H9*100/B9)-100)</f>
        <v>-88.030561379216991</v>
      </c>
      <c r="M9" s="42">
        <f>+((I9*100/C9)-100)</f>
        <v>-98.04193632241882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3245.056</v>
      </c>
      <c r="C10" s="48">
        <v>6280.5559999999996</v>
      </c>
      <c r="D10" s="47">
        <v>3491.5839999999998</v>
      </c>
      <c r="E10" s="48">
        <v>947.197</v>
      </c>
      <c r="F10" s="49">
        <v>2282.0129999999999</v>
      </c>
      <c r="G10" s="38">
        <v>397.45600000000002</v>
      </c>
      <c r="H10" s="49">
        <v>4659.3710000000001</v>
      </c>
      <c r="I10" s="50">
        <v>552.91999999999996</v>
      </c>
      <c r="J10" s="40">
        <f>+((H10*100/F10)-100)</f>
        <v>104.17810941480178</v>
      </c>
      <c r="K10" s="41">
        <f t="shared" si="0"/>
        <v>39.114769936798012</v>
      </c>
      <c r="L10" s="40">
        <f t="shared" si="1"/>
        <v>43.583685458740945</v>
      </c>
      <c r="M10" s="42">
        <f t="shared" si="1"/>
        <v>-91.1963208352891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2232.0169999999998</v>
      </c>
      <c r="C11" s="48">
        <v>45326.94</v>
      </c>
      <c r="D11" s="47">
        <v>13956.937</v>
      </c>
      <c r="E11" s="48">
        <v>11361.825000000001</v>
      </c>
      <c r="F11" s="49">
        <v>7577.7870000000003</v>
      </c>
      <c r="G11" s="38">
        <v>73574.638999999996</v>
      </c>
      <c r="H11" s="49">
        <v>8546.1479999999992</v>
      </c>
      <c r="I11" s="50">
        <v>53945.292000000001</v>
      </c>
      <c r="J11" s="53">
        <f t="shared" si="0"/>
        <v>12.778941925921103</v>
      </c>
      <c r="K11" s="54">
        <f t="shared" si="0"/>
        <v>-26.679501614680021</v>
      </c>
      <c r="L11" s="55">
        <f t="shared" si="1"/>
        <v>282.88901921445938</v>
      </c>
      <c r="M11" s="56">
        <f t="shared" si="1"/>
        <v>19.013752086507495</v>
      </c>
      <c r="O11" s="14"/>
      <c r="P11" s="51"/>
      <c r="Q11" s="51"/>
    </row>
    <row r="12" spans="1:22" x14ac:dyDescent="0.25">
      <c r="A12" s="52" t="s">
        <v>15</v>
      </c>
      <c r="B12" s="47">
        <v>811.79300000000001</v>
      </c>
      <c r="C12" s="48">
        <v>0</v>
      </c>
      <c r="D12" s="47">
        <v>4211.6379999999999</v>
      </c>
      <c r="E12" s="48">
        <v>133.26</v>
      </c>
      <c r="F12" s="49">
        <v>1822.3509999999999</v>
      </c>
      <c r="G12" s="38">
        <v>106.62</v>
      </c>
      <c r="H12" s="49">
        <v>2256.0549999999998</v>
      </c>
      <c r="I12" s="50">
        <v>21.46</v>
      </c>
      <c r="J12" s="53">
        <f t="shared" si="0"/>
        <v>23.799147365134374</v>
      </c>
      <c r="K12" s="54">
        <f t="shared" si="0"/>
        <v>-79.872444194335017</v>
      </c>
      <c r="L12" s="55">
        <f t="shared" si="1"/>
        <v>177.91013226278125</v>
      </c>
      <c r="M12" s="56" t="s">
        <v>16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2121.38</v>
      </c>
      <c r="C13" s="48">
        <v>2419.7399999999998</v>
      </c>
      <c r="D13" s="47">
        <v>1777.981</v>
      </c>
      <c r="E13" s="48">
        <v>1927.819</v>
      </c>
      <c r="F13" s="49">
        <v>1521.0010000000002</v>
      </c>
      <c r="G13" s="38">
        <v>321.14</v>
      </c>
      <c r="H13" s="49">
        <v>2287.9470000000001</v>
      </c>
      <c r="I13" s="50">
        <v>1036.1600000000001</v>
      </c>
      <c r="J13" s="36">
        <f t="shared" si="0"/>
        <v>50.42376697977187</v>
      </c>
      <c r="K13" s="58">
        <f t="shared" si="0"/>
        <v>222.65055738930067</v>
      </c>
      <c r="L13" s="59">
        <f t="shared" si="1"/>
        <v>7.8518228700185659</v>
      </c>
      <c r="M13" s="36">
        <f t="shared" si="1"/>
        <v>-57.178870457156542</v>
      </c>
      <c r="N13" s="32"/>
    </row>
    <row r="14" spans="1:22" s="33" customFormat="1" x14ac:dyDescent="0.25">
      <c r="A14" s="60" t="s">
        <v>18</v>
      </c>
      <c r="B14" s="61">
        <v>27.55</v>
      </c>
      <c r="C14" s="62">
        <v>0</v>
      </c>
      <c r="D14" s="61">
        <v>137.732</v>
      </c>
      <c r="E14" s="62">
        <v>0</v>
      </c>
      <c r="F14" s="61">
        <v>0</v>
      </c>
      <c r="G14" s="62">
        <v>0</v>
      </c>
      <c r="H14" s="63">
        <v>14.89</v>
      </c>
      <c r="I14" s="39">
        <v>0</v>
      </c>
      <c r="J14" s="64" t="s">
        <v>16</v>
      </c>
      <c r="K14" s="65" t="s">
        <v>16</v>
      </c>
      <c r="L14" s="64">
        <f t="shared" si="1"/>
        <v>-45.952813067150636</v>
      </c>
      <c r="M14" s="66" t="s">
        <v>16</v>
      </c>
      <c r="N14" s="67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0</v>
      </c>
      <c r="C15" s="69">
        <v>0</v>
      </c>
      <c r="D15" s="68">
        <v>34.097999999999999</v>
      </c>
      <c r="E15" s="70">
        <v>0</v>
      </c>
      <c r="F15" s="68">
        <v>0</v>
      </c>
      <c r="G15" s="69">
        <v>0</v>
      </c>
      <c r="H15" s="71">
        <v>0</v>
      </c>
      <c r="I15" s="39">
        <v>0</v>
      </c>
      <c r="J15" s="40" t="s">
        <v>16</v>
      </c>
      <c r="K15" s="41" t="s">
        <v>16</v>
      </c>
      <c r="L15" s="72" t="s">
        <v>16</v>
      </c>
      <c r="M15" s="42" t="s">
        <v>16</v>
      </c>
      <c r="O15" s="14"/>
      <c r="P15" s="51"/>
      <c r="Q15" s="51"/>
    </row>
    <row r="16" spans="1:22" x14ac:dyDescent="0.25">
      <c r="A16" s="57" t="s">
        <v>14</v>
      </c>
      <c r="B16" s="73">
        <v>27.55</v>
      </c>
      <c r="C16" s="74">
        <v>0</v>
      </c>
      <c r="D16" s="73">
        <v>103.634</v>
      </c>
      <c r="E16" s="75">
        <v>0</v>
      </c>
      <c r="F16" s="73">
        <v>0</v>
      </c>
      <c r="G16" s="74">
        <v>0</v>
      </c>
      <c r="H16" s="76">
        <v>14.89</v>
      </c>
      <c r="I16" s="77">
        <v>0</v>
      </c>
      <c r="J16" s="36" t="s">
        <v>16</v>
      </c>
      <c r="K16" s="78" t="s">
        <v>16</v>
      </c>
      <c r="L16" s="36">
        <f>+((H16*100/B16)-100)</f>
        <v>-45.952813067150636</v>
      </c>
      <c r="M16" s="79" t="s">
        <v>16</v>
      </c>
      <c r="O16" s="14"/>
      <c r="P16" s="51"/>
      <c r="Q16" s="51"/>
    </row>
    <row r="17" spans="1:19" s="33" customFormat="1" x14ac:dyDescent="0.25">
      <c r="A17" s="60" t="s">
        <v>19</v>
      </c>
      <c r="B17" s="26">
        <v>916.55899999999997</v>
      </c>
      <c r="C17" s="27">
        <v>2242.31</v>
      </c>
      <c r="D17" s="26">
        <v>1010.946</v>
      </c>
      <c r="E17" s="27">
        <v>2828.1170000000002</v>
      </c>
      <c r="F17" s="26">
        <v>1280.4369999999999</v>
      </c>
      <c r="G17" s="80">
        <v>2391.3599999999997</v>
      </c>
      <c r="H17" s="28">
        <v>2389.665</v>
      </c>
      <c r="I17" s="39">
        <v>2219.9659999999999</v>
      </c>
      <c r="J17" s="64">
        <f t="shared" ref="J17:K23" si="2">+((H17*100/F17)-100)</f>
        <v>86.628861865128869</v>
      </c>
      <c r="K17" s="65">
        <f t="shared" si="2"/>
        <v>-7.167218653820413</v>
      </c>
      <c r="L17" s="64">
        <f t="shared" ref="L17:M23" si="3">+((H17*100/B17)-100)</f>
        <v>160.72135018040302</v>
      </c>
      <c r="M17" s="66">
        <f t="shared" si="3"/>
        <v>-0.99647238785003367</v>
      </c>
      <c r="N17" s="67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80.37</v>
      </c>
      <c r="C18" s="36">
        <v>26.32</v>
      </c>
      <c r="D18" s="35">
        <v>20.091999999999999</v>
      </c>
      <c r="E18" s="36">
        <v>24.78</v>
      </c>
      <c r="F18" s="35">
        <v>92.65</v>
      </c>
      <c r="G18" s="81">
        <v>0</v>
      </c>
      <c r="H18" s="37">
        <v>93.852999999999994</v>
      </c>
      <c r="I18" s="39">
        <v>0</v>
      </c>
      <c r="J18" s="40">
        <f>+((H18*100/F18)-100)</f>
        <v>1.2984349703183824</v>
      </c>
      <c r="K18" s="41" t="s">
        <v>16</v>
      </c>
      <c r="L18" s="40">
        <f>+((H18*100/B18)-100)</f>
        <v>16.776160258803017</v>
      </c>
      <c r="M18" s="42" t="s">
        <v>16</v>
      </c>
      <c r="O18" s="14"/>
      <c r="P18" s="51"/>
      <c r="Q18" s="51"/>
    </row>
    <row r="19" spans="1:19" x14ac:dyDescent="0.25">
      <c r="A19" s="52" t="s">
        <v>14</v>
      </c>
      <c r="B19" s="47">
        <v>483.60899999999998</v>
      </c>
      <c r="C19" s="82">
        <v>1683.75</v>
      </c>
      <c r="D19" s="47">
        <v>790.41699999999992</v>
      </c>
      <c r="E19" s="48">
        <v>2336.0169999999998</v>
      </c>
      <c r="F19" s="47">
        <v>683.40699999999993</v>
      </c>
      <c r="G19" s="82">
        <v>522.36</v>
      </c>
      <c r="H19" s="49">
        <v>1533.8520000000001</v>
      </c>
      <c r="I19" s="50">
        <v>656.14599999999996</v>
      </c>
      <c r="J19" s="53">
        <f t="shared" si="2"/>
        <v>124.44195040437108</v>
      </c>
      <c r="K19" s="54">
        <f t="shared" si="2"/>
        <v>25.611838578757926</v>
      </c>
      <c r="L19" s="55">
        <f t="shared" si="3"/>
        <v>217.16779464402032</v>
      </c>
      <c r="M19" s="56">
        <f t="shared" si="3"/>
        <v>-61.030675575352639</v>
      </c>
      <c r="O19" s="14"/>
      <c r="P19" s="51"/>
      <c r="Q19" s="51"/>
    </row>
    <row r="20" spans="1:19" x14ac:dyDescent="0.25">
      <c r="A20" s="57" t="s">
        <v>20</v>
      </c>
      <c r="B20" s="73">
        <v>352.58</v>
      </c>
      <c r="C20" s="75">
        <v>532.24</v>
      </c>
      <c r="D20" s="47">
        <v>200.43700000000001</v>
      </c>
      <c r="E20" s="48">
        <v>467.32</v>
      </c>
      <c r="F20" s="47">
        <v>504.38</v>
      </c>
      <c r="G20" s="82">
        <v>1869</v>
      </c>
      <c r="H20" s="49">
        <v>761.96</v>
      </c>
      <c r="I20" s="83">
        <v>1563.82</v>
      </c>
      <c r="J20" s="84">
        <f t="shared" si="2"/>
        <v>51.068638724771006</v>
      </c>
      <c r="K20" s="85">
        <f t="shared" si="2"/>
        <v>-16.328517924023544</v>
      </c>
      <c r="L20" s="86">
        <f t="shared" si="3"/>
        <v>116.1098190481593</v>
      </c>
      <c r="M20" s="87">
        <f t="shared" si="3"/>
        <v>193.81857808507442</v>
      </c>
      <c r="O20" s="14"/>
      <c r="P20" s="51"/>
      <c r="Q20" s="51"/>
    </row>
    <row r="21" spans="1:19" x14ac:dyDescent="0.25">
      <c r="A21" s="88" t="s">
        <v>21</v>
      </c>
      <c r="B21" s="35">
        <v>63.707000000000001</v>
      </c>
      <c r="C21" s="36">
        <v>78.66</v>
      </c>
      <c r="D21" s="68">
        <v>259.20600000000002</v>
      </c>
      <c r="E21" s="70">
        <v>0</v>
      </c>
      <c r="F21" s="68">
        <v>69.489999999999995</v>
      </c>
      <c r="G21" s="69">
        <v>0</v>
      </c>
      <c r="H21" s="71">
        <v>105.31</v>
      </c>
      <c r="I21" s="39">
        <v>22.34</v>
      </c>
      <c r="J21" s="89">
        <f>+((H21*100/F21)-100)</f>
        <v>51.546985177723428</v>
      </c>
      <c r="K21" s="41" t="s">
        <v>16</v>
      </c>
      <c r="L21" s="90">
        <f>+((H21*100/B21)-100)</f>
        <v>65.303655799205728</v>
      </c>
      <c r="M21" s="42">
        <f>+((I21*100/C21)-100)</f>
        <v>-71.599288075260617</v>
      </c>
      <c r="O21" s="14"/>
      <c r="P21" s="51"/>
      <c r="Q21" s="51"/>
    </row>
    <row r="22" spans="1:19" x14ac:dyDescent="0.25">
      <c r="A22" s="52" t="s">
        <v>22</v>
      </c>
      <c r="B22" s="47">
        <v>64.77</v>
      </c>
      <c r="C22" s="82">
        <v>74.260000000000005</v>
      </c>
      <c r="D22" s="47">
        <v>0</v>
      </c>
      <c r="E22" s="48">
        <v>0</v>
      </c>
      <c r="F22" s="47">
        <v>14.14</v>
      </c>
      <c r="G22" s="82">
        <v>25.5</v>
      </c>
      <c r="H22" s="49">
        <v>45.1</v>
      </c>
      <c r="I22" s="50">
        <v>89.66</v>
      </c>
      <c r="J22" s="91">
        <f>+((H22*100/F22)-100)</f>
        <v>218.95332390381895</v>
      </c>
      <c r="K22" s="54">
        <f>+((I22*100/G22)-100)</f>
        <v>251.60784313725492</v>
      </c>
      <c r="L22" s="92">
        <f>+((H22*100/B22)-100)</f>
        <v>-30.368997992897945</v>
      </c>
      <c r="M22" s="56">
        <f>+((I22*100/C22)-100)</f>
        <v>20.737947751144617</v>
      </c>
      <c r="O22" s="14"/>
      <c r="P22" s="51"/>
      <c r="Q22" s="51"/>
    </row>
    <row r="23" spans="1:19" x14ac:dyDescent="0.25">
      <c r="A23" s="52" t="s">
        <v>23</v>
      </c>
      <c r="B23" s="47">
        <v>81.697000000000003</v>
      </c>
      <c r="C23" s="82">
        <v>52.7</v>
      </c>
      <c r="D23" s="47">
        <v>319.44900000000001</v>
      </c>
      <c r="E23" s="48">
        <v>236.5</v>
      </c>
      <c r="F23" s="47">
        <v>205.249</v>
      </c>
      <c r="G23" s="82">
        <v>707.22</v>
      </c>
      <c r="H23" s="49">
        <v>386.18</v>
      </c>
      <c r="I23" s="50">
        <v>524.66</v>
      </c>
      <c r="J23" s="91">
        <f t="shared" si="2"/>
        <v>88.151952019254679</v>
      </c>
      <c r="K23" s="54">
        <f t="shared" si="2"/>
        <v>-25.81374961115354</v>
      </c>
      <c r="L23" s="92">
        <f t="shared" si="3"/>
        <v>372.69789588356974</v>
      </c>
      <c r="M23" s="56">
        <f t="shared" si="3"/>
        <v>895.55977229601513</v>
      </c>
      <c r="O23" s="14"/>
      <c r="P23" s="51"/>
      <c r="Q23" s="51"/>
    </row>
    <row r="24" spans="1:19" x14ac:dyDescent="0.25">
      <c r="A24" s="57" t="s">
        <v>24</v>
      </c>
      <c r="B24" s="47">
        <v>105.96</v>
      </c>
      <c r="C24" s="82">
        <v>21017.279999999999</v>
      </c>
      <c r="D24" s="47">
        <v>559.57899999999995</v>
      </c>
      <c r="E24" s="82">
        <v>156.94</v>
      </c>
      <c r="F24" s="47">
        <v>667.48199999999997</v>
      </c>
      <c r="G24" s="82">
        <v>146.02000000000001</v>
      </c>
      <c r="H24" s="47">
        <v>322.35700000000003</v>
      </c>
      <c r="I24" s="58">
        <v>72.825000000000003</v>
      </c>
      <c r="J24" s="93">
        <f>+((H24*100/F24)-100)</f>
        <v>-51.705514156186972</v>
      </c>
      <c r="K24" s="94">
        <f>+((I24*100/G24)-100)</f>
        <v>-50.126694973291336</v>
      </c>
      <c r="L24" s="95">
        <f>+((H24*100/B24)-100)</f>
        <v>204.22517931294834</v>
      </c>
      <c r="M24" s="94">
        <f>+((I24*100/C24)-100)</f>
        <v>-99.653499406202897</v>
      </c>
      <c r="O24" s="14"/>
      <c r="P24" s="51"/>
      <c r="Q24" s="51"/>
    </row>
    <row r="25" spans="1:19" x14ac:dyDescent="0.25">
      <c r="A25" s="52" t="s">
        <v>25</v>
      </c>
      <c r="B25" s="35">
        <v>118.301</v>
      </c>
      <c r="C25" s="81">
        <v>45.58</v>
      </c>
      <c r="D25" s="35">
        <v>152.47900000000001</v>
      </c>
      <c r="E25" s="81">
        <v>0</v>
      </c>
      <c r="F25" s="35">
        <v>212.446</v>
      </c>
      <c r="G25" s="81">
        <v>225.88</v>
      </c>
      <c r="H25" s="35">
        <v>100.51900000000001</v>
      </c>
      <c r="I25" s="96">
        <v>93.022000000000006</v>
      </c>
      <c r="J25" s="92">
        <f>+((H25*100/F25)-100)</f>
        <v>-52.684917579055373</v>
      </c>
      <c r="K25" s="54">
        <f>+((I25*100/G25)-100)</f>
        <v>-58.817956437046213</v>
      </c>
      <c r="L25" s="97">
        <f>+((H25*100/B25)-100)</f>
        <v>-15.031149356302976</v>
      </c>
      <c r="M25" s="91">
        <f>+((I25*100/C25)-100)</f>
        <v>104.08512505484865</v>
      </c>
      <c r="O25" s="14"/>
      <c r="P25" s="51"/>
      <c r="Q25" s="51"/>
    </row>
    <row r="26" spans="1:19" x14ac:dyDescent="0.25">
      <c r="A26" s="57" t="s">
        <v>26</v>
      </c>
      <c r="B26" s="47">
        <v>556.46</v>
      </c>
      <c r="C26" s="82">
        <v>87.6</v>
      </c>
      <c r="D26" s="47">
        <v>832.01400000000001</v>
      </c>
      <c r="E26" s="82">
        <v>214.6</v>
      </c>
      <c r="F26" s="47">
        <v>327.274</v>
      </c>
      <c r="G26" s="82">
        <v>0</v>
      </c>
      <c r="H26" s="47">
        <v>451.56099999999998</v>
      </c>
      <c r="I26" s="48">
        <v>76.8</v>
      </c>
      <c r="J26" s="98">
        <f t="shared" ref="J26:K28" si="4">+((H26*100/F26)-100)</f>
        <v>37.976435647194705</v>
      </c>
      <c r="K26" s="78" t="s">
        <v>16</v>
      </c>
      <c r="L26" s="97">
        <f t="shared" ref="L26:M26" si="5">+((H26*100/B26)-100)</f>
        <v>-18.851130359774302</v>
      </c>
      <c r="M26" s="94">
        <f t="shared" si="5"/>
        <v>-12.328767123287662</v>
      </c>
      <c r="O26" s="14"/>
      <c r="P26" s="51"/>
      <c r="Q26" s="51"/>
    </row>
    <row r="27" spans="1:19" ht="24" x14ac:dyDescent="0.25">
      <c r="A27" s="99" t="s">
        <v>27</v>
      </c>
      <c r="B27" s="47">
        <v>842.15000000000009</v>
      </c>
      <c r="C27" s="82">
        <v>3484.08</v>
      </c>
      <c r="D27" s="47">
        <v>1545.3579999999999</v>
      </c>
      <c r="E27" s="82">
        <v>3788.78</v>
      </c>
      <c r="F27" s="47">
        <v>1328.268</v>
      </c>
      <c r="G27" s="82">
        <v>593.34</v>
      </c>
      <c r="H27" s="47">
        <v>982.15800000000002</v>
      </c>
      <c r="I27" s="48">
        <v>466.42</v>
      </c>
      <c r="J27" s="100" t="s">
        <v>16</v>
      </c>
      <c r="K27" s="101" t="s">
        <v>16</v>
      </c>
      <c r="L27" s="100" t="s">
        <v>16</v>
      </c>
      <c r="M27" s="56" t="s">
        <v>16</v>
      </c>
      <c r="O27" s="14"/>
      <c r="P27" s="51"/>
      <c r="Q27" s="51"/>
    </row>
    <row r="28" spans="1:19" x14ac:dyDescent="0.25">
      <c r="A28" s="52" t="s">
        <v>28</v>
      </c>
      <c r="B28" s="47">
        <v>842.15000000000009</v>
      </c>
      <c r="C28" s="82">
        <v>3484.08</v>
      </c>
      <c r="D28" s="47">
        <v>1545.3579999999999</v>
      </c>
      <c r="E28" s="82">
        <v>3788.78</v>
      </c>
      <c r="F28" s="47">
        <v>1328.268</v>
      </c>
      <c r="G28" s="82">
        <v>593.34</v>
      </c>
      <c r="H28" s="47">
        <v>982.15800000000002</v>
      </c>
      <c r="I28" s="48">
        <v>466.42</v>
      </c>
      <c r="J28" s="92">
        <f t="shared" si="4"/>
        <v>-26.057241460307708</v>
      </c>
      <c r="K28" s="54">
        <f t="shared" si="4"/>
        <v>-21.390770890214725</v>
      </c>
      <c r="L28" s="100" t="s">
        <v>16</v>
      </c>
      <c r="M28" s="56" t="s">
        <v>16</v>
      </c>
      <c r="O28" s="14"/>
      <c r="P28" s="51"/>
      <c r="Q28" s="51"/>
    </row>
    <row r="29" spans="1:19" x14ac:dyDescent="0.25">
      <c r="A29" s="102" t="s">
        <v>29</v>
      </c>
      <c r="B29" s="47">
        <v>0</v>
      </c>
      <c r="C29" s="82">
        <v>0</v>
      </c>
      <c r="D29" s="47">
        <v>0</v>
      </c>
      <c r="E29" s="82">
        <v>1</v>
      </c>
      <c r="F29" s="47">
        <v>0</v>
      </c>
      <c r="G29" s="82">
        <v>0</v>
      </c>
      <c r="H29" s="47">
        <v>0</v>
      </c>
      <c r="I29" s="48">
        <v>0.2</v>
      </c>
      <c r="J29" s="92" t="s">
        <v>16</v>
      </c>
      <c r="K29" s="54" t="s">
        <v>16</v>
      </c>
      <c r="L29" s="100" t="s">
        <v>16</v>
      </c>
      <c r="M29" s="56" t="s">
        <v>16</v>
      </c>
      <c r="O29" s="14"/>
      <c r="P29" s="51"/>
      <c r="Q29" s="51"/>
    </row>
    <row r="30" spans="1:19" s="1" customFormat="1" x14ac:dyDescent="0.25">
      <c r="A30" s="103" t="s">
        <v>30</v>
      </c>
      <c r="B30" s="104">
        <v>13640.038</v>
      </c>
      <c r="C30" s="105">
        <v>83775.604999999996</v>
      </c>
      <c r="D30" s="106">
        <v>29585.659999999996</v>
      </c>
      <c r="E30" s="107">
        <v>37140.868000000002</v>
      </c>
      <c r="F30" s="108">
        <v>18034.780999999999</v>
      </c>
      <c r="G30" s="108">
        <v>77746.119000000006</v>
      </c>
      <c r="H30" s="108">
        <v>22840.828000000005</v>
      </c>
      <c r="I30" s="108">
        <v>59173.925000000003</v>
      </c>
      <c r="J30" s="108">
        <f>+((H30*100/F30)-100)</f>
        <v>26.648768288342424</v>
      </c>
      <c r="K30" s="108">
        <f>+((I30*100/G30)-100)</f>
        <v>-23.88825865378567</v>
      </c>
      <c r="L30" s="108">
        <f>+((H30*100/B30)-100)</f>
        <v>67.454284218269777</v>
      </c>
      <c r="M30" s="106">
        <f>+((I30*100/C30)-100)</f>
        <v>-29.36616214230861</v>
      </c>
    </row>
    <row r="31" spans="1:19" s="1" customFormat="1" x14ac:dyDescent="0.25">
      <c r="A31" s="109" t="s">
        <v>31</v>
      </c>
      <c r="B31" s="110"/>
      <c r="C31" s="110"/>
      <c r="D31" s="110"/>
      <c r="E31" s="110"/>
      <c r="F31" s="110"/>
      <c r="G31" s="110"/>
      <c r="H31" s="110"/>
      <c r="I31" s="110"/>
      <c r="J31" s="109"/>
      <c r="K31" s="109"/>
      <c r="L31" s="109"/>
      <c r="M31" s="109"/>
    </row>
    <row r="32" spans="1:19" s="1" customFormat="1" ht="15" customHeight="1" x14ac:dyDescent="0.25">
      <c r="A32" s="111" t="s">
        <v>32</v>
      </c>
      <c r="B32" s="111"/>
      <c r="C32" s="111"/>
      <c r="D32" s="111"/>
      <c r="E32" s="111"/>
      <c r="F32" s="112"/>
      <c r="G32" s="112"/>
      <c r="H32" s="112"/>
      <c r="I32" s="112"/>
      <c r="K32" s="51"/>
      <c r="L32" s="51"/>
      <c r="M32" s="51"/>
    </row>
    <row r="33" spans="1:13" s="1" customFormat="1" x14ac:dyDescent="0.25">
      <c r="A33" s="111" t="s">
        <v>33</v>
      </c>
      <c r="B33" s="111"/>
      <c r="C33" s="111"/>
      <c r="D33" s="111"/>
      <c r="E33" s="111"/>
      <c r="F33" s="113"/>
      <c r="J33" s="114"/>
      <c r="K33" s="51"/>
      <c r="L33" s="51"/>
      <c r="M33" s="51"/>
    </row>
    <row r="34" spans="1:13" s="1" customFormat="1" ht="15" customHeight="1" x14ac:dyDescent="0.25">
      <c r="A34" s="115" t="s">
        <v>34</v>
      </c>
      <c r="B34" s="116"/>
      <c r="C34" s="116"/>
      <c r="D34" s="116"/>
      <c r="E34" s="116"/>
      <c r="F34" s="116"/>
      <c r="G34" s="116"/>
      <c r="H34" s="116"/>
      <c r="I34" s="116"/>
      <c r="J34" s="117"/>
      <c r="K34" s="114" t="s">
        <v>35</v>
      </c>
      <c r="L34" s="109"/>
      <c r="M34" s="109"/>
    </row>
    <row r="35" spans="1:13" s="1" customFormat="1" x14ac:dyDescent="0.25">
      <c r="B35" s="51"/>
      <c r="C35" s="51"/>
    </row>
    <row r="36" spans="1:13" s="1" customFormat="1" x14ac:dyDescent="0.25">
      <c r="J36" s="114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17_19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2023-05-17T09:59:40Z</dcterms:created>
  <dcterms:modified xsi:type="dcterms:W3CDTF">2023-05-17T10:45:41Z</dcterms:modified>
</cp:coreProperties>
</file>