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93FF96E1-76E3-48CA-978E-2A49D5C90264}" xr6:coauthVersionLast="47" xr6:coauthVersionMax="47" xr10:uidLastSave="{00000000-0000-0000-0000-000000000000}"/>
  <bookViews>
    <workbookView xWindow="-120" yWindow="-120" windowWidth="29040" windowHeight="17640" xr2:uid="{F841EE40-DE69-4869-98CE-B51B76CE00DF}"/>
  </bookViews>
  <sheets>
    <sheet name="18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K26" i="1"/>
  <c r="J26" i="1"/>
  <c r="M25" i="1"/>
  <c r="L25" i="1"/>
  <c r="K25" i="1"/>
  <c r="J25" i="1"/>
  <c r="M24" i="1"/>
  <c r="K24" i="1"/>
  <c r="M23" i="1"/>
  <c r="L23" i="1"/>
  <c r="K23" i="1"/>
  <c r="J23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<sst xmlns="http://schemas.openxmlformats.org/spreadsheetml/2006/main" count="72" uniqueCount="35">
  <si>
    <t xml:space="preserve">Grūdų  ir aliejinių augalų sėklų  supirkimo kiekių suvestinė ataskaita (2023 m. 18– 20 sav.) pagal GS-1*, t </t>
  </si>
  <si>
    <t xml:space="preserve">                      Data
Grūdai</t>
  </si>
  <si>
    <t>Pokytis, %</t>
  </si>
  <si>
    <t>20  sav.  (05 16–22)</t>
  </si>
  <si>
    <t>18  sav.  (05 01–07)</t>
  </si>
  <si>
    <t>19  sav.  (05 08–14)</t>
  </si>
  <si>
    <t>20  sav.  (05 15–21)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</si>
  <si>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</si>
  <si>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</si>
  <si>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</si>
  <si>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</si>
  <si>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</si>
  <si>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</si>
  <si>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</si>
  <si>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</si>
  <si>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</si>
  <si>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</si>
  <si>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</si>
  <si>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</si>
  <si>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</si>
  <si>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</si>
  <si>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</si>
  <si>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</si>
  <si>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</si>
  <si>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</si>
  <si>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</si>
  <si>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</si>
  <si>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</si>
  <si>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</si>
  <si>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</si>
  <si>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</si>
  <si>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20 savaitę su   19 savaite</t>
  </si>
  <si>
    <t>*** lyginant 2023 m. 20 savaitę su 2022 m. 20 savaite</t>
  </si>
  <si>
    <t>Pastaba: grūdų bei aliejinių augalų sėklų 18 ir 19 savaičių supirkimo kiekiai patikslinti  2023-05-25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</si>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</sst>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4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8B9DD92-65E0-4766-8B78-0745B9A3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EAD5E76-05B4-4D61-A59F-352CD332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FD45F20-1EC1-4E18-9C9E-D54C1C49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E710B74-E44B-4275-B547-FD7796B3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24C0185-0B80-4540-B1E4-2BCD945E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FD9807A-65F4-4BC7-93E2-A806B0E6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538EE14-9FE8-486F-B361-EAD8571E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39D563D-23E7-4CB7-B13B-F17DC0C0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D81DA71-81E2-488F-9112-078C2556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1A45421-FA83-4486-8859-40374168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C028722-5E6E-48EB-95A3-189C065F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9AB8F62-6823-4C1E-9899-EE2B5F17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7EE55AD-BA01-489B-A9E7-C52DCF65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6638772-9724-4984-AE7A-BFF221EE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65F2709-57E9-4205-937F-0C52E76A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FCF3853-8A0D-403C-8D9C-D8F4C680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1B4DB8E-37F0-437C-BC47-B9FA5FD9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3C83A47-E430-42FD-8EED-DA7B0A32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EFC1BAB-0387-4EA4-9BF1-78138438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F334A3E-5803-4FFE-BC89-B4CE7F0A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89FD93B-681D-44C2-8937-2F4D8759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5699B59-F49F-4793-80EC-D7D3674D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E30835A-868E-4031-BDDB-32D46657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074971D-E287-4CCD-B147-93FB6249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A3DB875-8B60-47C3-AB15-0D988B97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8B85E60-B823-4E8F-B5EB-2016B80A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B7BE986-5CEF-4BE2-A27D-2CCD89ED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497F3CA-33E8-42B4-97DA-2BCD82F6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A5F2218-4D94-4BA2-8E81-25F9108A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F59C24B-3D0B-4B03-BB6E-5914CABD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E516DE0-75CA-416F-8D27-80F883EE3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A119351-3924-4DDA-BB3F-44F643B6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C766CA1-E99B-478C-8845-4F4CFFA3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93DE54A-A0D4-4404-B9B4-4FB8EDA2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9A0B183-3003-40CB-B618-429DA9C2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A386202-9F9A-4214-AFE3-E73168A2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7091612-6392-442B-913F-B7C37829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6B8BE40-0B16-431E-8AC2-CE64BD52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D52B6CE-035E-46FB-9A1A-C3BFCF99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BE65B80-CFD9-4AF4-B4B7-90DE159C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7D5DE22-47B2-49E0-91A9-38176938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87F5708-2852-4B95-AB4A-0D586A0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E7BB584-0426-42FF-A3B8-269BB4E7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03C6B75-E2AC-4400-A131-E9779DA3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605A841-7E7C-4C9F-9F23-517DD311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F19A2C1-B4D8-4AE3-AF91-8C9CC93F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23C91A9-D9FD-4E8E-8720-8DABFA15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1D47238-D5BF-4114-BB7C-EF493963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6657EA4-D066-4B4D-97C7-EF2B1B67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D77A86D-62D0-46C5-ACCE-AA57C5CF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9300511-1801-4D50-90AD-0BC2EB91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DF4EC31-8343-4F64-B395-A2740CCD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70ECCB9-20F9-4B73-AB81-84A93698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2CD2A309-D797-43F2-8A14-DB16C2D3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179EB3B-2CB3-4D01-952C-EF7D42B4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658029D-B68F-4951-890C-55D3C04E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EFD3E3B-F7E8-4101-8A9B-41FDF544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D0F5F22-FB48-41BD-B096-5803CD30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D4621C0-6629-49C1-B237-8819F53F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5FF3831-CFF9-4710-95D8-11A5E323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0BEB8E8-281D-44F1-8665-B545EA0D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82C545E-5E22-4D26-98DB-FA69A1D4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152BA74-EC0D-4E13-B0CE-E64EB183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04A4F19-B9A1-4415-8635-87279BCA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720E7A8-2832-4D0D-BBBA-0DD2B925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6CD2712-5460-41FB-9152-4850EC48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9335AB1-EBF8-4046-B938-C7A4CD67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DC479D2-F614-4D65-8FE0-D4D04ECA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CD130A4-03C8-4F6C-89AF-1623A023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04846BC4-D400-43E8-A74E-6A6C5213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BE20A03-EEE6-41E6-AAD1-B783138E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D7E46C8-1CAD-43C7-A700-C780157D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FA8084C-D88B-4FC9-B6F2-373D7AE1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5A6F93F-0135-4E46-BDF9-3B4C46F6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B2A5100-6996-425C-9093-00C12282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9B36018-7AC5-4375-907F-D81B1DC7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3B25502-FACB-46D7-B866-CC805529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84339233-13AF-4B7B-9846-8C471A32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11BB7C6-1C14-4329-8EF3-16719271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DC85C8E-0C4A-4B3E-B3E6-87DB2643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C9B78E7-134B-4550-BCDA-D9432FF3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D61D16A-E935-48CA-BAFE-ACBCAB3F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E17C0F5-F6CB-4139-88EE-316954AD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5033AB6-592F-48FC-A339-C9CF09C4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4F41FA8-CE7F-4B57-8D09-B7FA1BA9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D21F78E-7FED-4A41-A9B1-95BFB4B5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8AB4A4D-EBBC-4F33-8C2B-DE5C7DD5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F71F87D-FD3B-4A2B-AFAA-ED5AFA12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9ED89AA-D135-47DC-BB39-532DA25A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F237785-2ABF-4276-AEF3-FD35AE46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78B61B8-FE84-45DC-99CB-1C392B32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8FD32C0-FD38-49F1-92D8-80E8F8AD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073EC3C-7D02-419A-BB9D-19D1CB81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22BD78C-C0FE-4650-9271-D0F3C56B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3098368-C265-4A7E-9478-B4B5E57B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5210E10-9588-4B06-B483-99DE632C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985D86B-44C3-4EA8-BFE7-6276B6B4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FD3E649-4747-4B8E-9CD3-3A8EEAC4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206B749-49C1-42A1-AF3F-E366E4DE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5516C04-656A-467A-93C0-E88EB22E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1A1E2BD-FBF1-470F-93D0-5A673015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A6FD05B-F354-4543-B0F3-92EE9F96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0F8E3F6-7519-4D92-B6C2-BB850851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B681669-FE50-4F49-BF77-A6797589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8D11038-5E50-4ECE-86FF-A4CF1E3D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62E662B-628D-4D28-B50D-80666235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CA24986-FD7C-4633-87D7-7E6ECD4E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2777336-D476-4CAD-9EEA-B8B5E3A3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DC1CA20-E6C1-4C24-954A-50BC7A8C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68BFDE4-9450-4385-B2C9-616ABD50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D26EDE6-7395-4955-B983-26AC9958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7798EA0-22B9-48AC-891E-867CBED7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F8A04A3-B0E6-4D76-997B-07DB5634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CA38E89-928C-497F-8CC4-0439DD7D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5C48E62-ED40-4DDC-B379-4CDC762A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BDBAFF1-03F2-4F39-9BD3-422E5E0A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D86E470A-5A9A-4E70-8042-1BFB4542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32C4C9E5-7CD4-4062-8345-71DE31E2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23C089C-C5F9-44DC-BD6D-E5CC036B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3CC5721-BF60-4A10-A038-4069672F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5C901920-4B53-425C-A685-5A0C0EB7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B0EE58D4-7071-4435-A127-70102BA5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60A8DD1-603D-42C3-AE38-37BE9BA6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90A19586-62F5-4514-B1E2-EDCBC726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B05D37A-9649-40B5-A9E0-C99D8645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D5E1B06-61BD-4494-B878-9EAEFE57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FE237B6-1CD3-4D4F-BB26-3665A48C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9EAC5044-3121-4FFC-A6F9-7A4525C7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BE69FD0-CE0E-4C12-A758-4130288A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B5FEBAFA-687A-4F1F-85F4-80EA451B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5D26568-BF37-406E-A356-520FD152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EB45988-996F-4280-A113-3E0B32F8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7D0226C-7AD3-42E4-92B7-26A029E2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5336548E-D2EE-45E5-9746-DE849D51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2FE6C3A-F1C8-47AF-840C-2DCCD56C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A3CD9A3-CD67-44AB-928C-D2BC82DA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DBCE81C-B564-4A3A-897F-0BE3E8E2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F199D51-C538-41C7-BAE3-61AFBF13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5FE78AB-970D-496C-A2D1-0569340E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206A9E8-75D8-4110-9330-DACBDB44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E37A40F-4CA8-40C8-BD86-6C0B25C2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5111F87-BCA4-4996-BE70-C8FB963E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E7F5B4D-739F-459C-A639-D426E6C2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3F131B5-C8A2-47EF-B3E5-E11261B2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C86F01B-F27E-4594-A2EE-3D7F9940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645CFE0-C23F-4930-AF17-39C610BA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18DDDEE-419D-402A-9A11-67E22842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53B7B21-004C-45F9-A06A-C6E6ACDE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3F12377-8718-48BC-BCB8-E6A71C41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DC0896C5-4CCB-42E3-A114-A9037ACF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6CF2757-D3A6-4D81-A3F4-8F7BA686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B472EF45-9018-45E4-AC8F-5D3971E5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9E33CBF-FA55-4912-84F2-F0806967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94DD57A2-C07C-4979-9F19-9C9579FB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0FAFC72C-9E47-4D9F-96FD-AC930A1D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2E719270-1C28-4DE2-A7DE-B3E3898B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01C27F8-E20B-472F-B2D2-051547F0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BED73E0D-CA52-4406-B3BF-F91BBC54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D2F69CC-0BDA-450C-A5C5-7265D03F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408208C-D7D7-4191-ADC2-2069ADC1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FC2766E-9AC7-422F-8B55-095B4CAD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51DD84B-AEE6-4E94-8884-D595E722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FB1F260-6D2D-4E2F-92EC-2E146E40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C02820F-E1C0-49DA-855A-8022D83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82E441E-4EDD-4857-B500-6F117478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B1AD921-4FE7-4016-98E4-DB40E20E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2537128-FDB5-4E05-A7DE-74F7F2B5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97B3527-CA1B-447F-852C-3CAC717B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526C2D4-B2A7-4DD9-A77A-E15C2811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3A08664-A4E2-467B-818F-B3496416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F8811D5-935D-494F-B0AD-6332F65E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102C5BE-AC4B-4753-B5FF-2416E01F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28F301B-35ED-4C33-939E-478877F9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220DF0E-87A0-4B66-A3D4-BF19F339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ADEAF2F-F2B7-4629-A775-F37DBC9F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D64CBAB-10E2-497B-94FD-556B9270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28DE30F-C49D-4D76-B1F4-3E7E6742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046D2A6-D5EB-4B9E-8F81-E403659C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6EC62DD-C46D-460D-BBD4-30CB6BF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D50BD73-68EC-4C0B-915E-EBDA06E6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8A3D1DF-D1E9-48C3-8255-D6AE01B8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2A9B49F-C4A5-430C-BF58-24E84824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FF1CFA8-1A65-4965-9359-0A10E993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8AF39D0F-1CD3-4247-B152-D315C0CF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54EDB8FB-321B-4FEB-AFBB-3BB44416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889B7549-AE06-4C43-8C9B-89252E31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ECE18E1-5DC9-48C8-93CA-B8CA7F26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BD5CB0B-FFF3-4AA2-949B-90C19565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A88721E-0A3F-4FA0-9E43-AAB58955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DE37A4E-AC48-40AA-A532-715F73EC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0C60E01-4D2B-4E90-B6AB-FB120CF5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195A33D-2A24-44F1-AE03-24956387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0F6BEEA-9055-43A8-826D-8E404039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B40BB914-439D-403C-8DAF-87178F28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D4BF6AF-67EE-4115-A7E4-BE1421EB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A626A24-52B4-461C-AED6-14E79844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A41E10E-5ACC-4E5A-9208-0405A56F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49C758B-B07D-4E50-A415-DD10D728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41EFFD2-FBD6-4846-A730-1BEE021F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571D207-DF5A-4E4C-9105-8123D611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0BBC97E-5A20-4412-AD8D-F4F0E913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F07F2E6-5252-4FB1-BA68-82411BBF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4987215-D0D3-43C4-BE37-F8E6D54A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87629C2-212E-4C24-BF3D-CF8440C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0911B42-9659-4FA5-A30D-3B03E03B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3BC8F730-FBBD-4C27-B4B6-51E39F29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E38D8C2-4ADF-416E-A766-A579A94F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9E59875C-AAB8-467F-A1BE-B605403E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9C023CE-EE01-44D8-AD71-86D941B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4F67ADB6-F27E-4AA7-9512-33015CAA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615BF9A-C006-41AE-BAD5-3096AB86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92BEF894-463F-4911-A9EE-BFDDAA5E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FC3B441-CF84-42ED-A137-A4934084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E6AE8CA9-BC70-48B8-BF5E-E5C30B1E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5E97A89-5EB1-4B0C-BA50-AA3A32D5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73856FB-B1C6-4782-BE4B-BF61DACB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FA14CB1-B09E-49CB-B385-C9F744CE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E2DF232-B787-4FB7-8FC9-8EC90587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C7BA7A9-E2F8-46D3-9731-44C3BB40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8D9A779-AB83-42FD-9F4E-9E95C6CF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88DA1F5-F679-4640-9FA2-4DF79519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699E0B5-7568-46F9-A6CA-A29951CE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40FB8F2-9F99-430B-A3F0-5135A714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172102C-C59B-43CA-A50B-BF7720E4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1E8D0D7-C7DB-439C-A059-3509450D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81288E2-50CC-48D5-AC1A-A71A7004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C5B53D4-0FA4-4CED-816B-AB927C1B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F5EE657-1A96-4582-AC52-2AB1B594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361B2B5-ED11-4ED7-B3EB-8A26014D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229898E-719F-4DF1-B7EF-0EDCE514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7380A81-0B08-400C-A848-6C14DEA9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A6ED3A6-C884-4579-B246-5DB6F66F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CAB932B-D3B3-4177-B4EE-2FEA586C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21D35732-96F4-47FC-A074-79D3F330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8FB8462-C651-4001-BF9E-9CF8706B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532AB1A-213E-446D-8822-07D29DD3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F8717A0-BFBA-454C-A1FB-2EF1123F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6608E04D-490C-4C12-A6C4-19BEC676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484A2D8-BAA8-488B-BF9C-BB7FE581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6EFD40B-F19D-41A2-81E4-BDBCFDE3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E8F90AD-2D95-40C0-82DD-5E7FB716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2F9A2CB-D4D0-449A-8D1C-3A369B8C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DA122B8-908F-4ABE-B640-FD474576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18DDD1F4-637D-4F28-9759-388BC34E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815BBAD-0654-45A2-9CCB-799F5D87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5AFAEDD-9EBE-4095-9FAD-A7B21502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64CB04A-879F-4C47-A7CB-CE0F5FA0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FC1BF07-DEE3-4AF8-BDAB-8200526F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6211A1A-3006-4979-9E6D-C81FD529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947FCCB-7EA7-4CD1-9661-1971F7F8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B75BCFB-2857-4EA4-9DF8-703E20E6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F42D76C-85EF-4148-81A3-C7615D5E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0D0B55A-3406-4D66-9B0A-96A7A1C7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1B676F5D-BF2F-4162-90D2-E639A5C0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2E93EBA-1836-404B-92E4-B858EE44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C63FBB0-36A6-465E-8DD6-97B609F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69FE78C-0401-4F49-AF01-A44364F9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76EC0FA-DB7F-45E7-81D0-21885121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E2BF14E-AE9E-494D-8EE4-365F175F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9C1C92F9-61DE-43E7-B64C-27EA9F66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0ED0F97-9F21-4C93-A035-7E289699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F2D5530B-8F9D-42CD-AE90-F3B184EB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64D231D-2A3C-425B-B1A1-9DD33DCD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7D3BC0C-797A-4C5B-8913-9EEB5925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CAC80FBE-C752-4F47-8A50-AD2D91CB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C3D920F-2984-4169-A54F-80F27DA6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748D441-43B0-4FFF-84EC-B0ED2608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6267100-CFE6-461B-8C7E-CB0D376B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7BD57B9-0952-4D5B-BD02-BCD3242F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2728CB2-3177-46F1-A23C-3B7F50FD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67F9FCFA-2E80-4C7D-B7BA-088C5FB5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3710C06-3DC9-426B-A09A-53B436A8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B628DA1-BFD1-49ED-ABB5-25DE3D55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242D3BF-0140-48DB-85BE-BE493BD8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2CD0D8B-D1D9-4C05-8CCF-91ECC205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EF98782-18AB-4A0E-81A1-AECE47EA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D1A04C7-6C80-4038-A411-6F7332E9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58663DB-15D7-4C82-B846-763B8809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931B099-6F7B-4E3F-AF28-1F9557B7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57BCF5A-B118-4778-AB24-24F6E044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04B95E9-2FAC-4042-A903-55A83F1A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B76383D-A0FE-478F-9CC6-117A10CE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54839D0-7905-463D-A99F-69C07737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5D04B64-E2FD-48CD-A095-3D004EE6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506561A-8BD0-4854-8522-826671FF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7A06573-F7C2-4B8D-B668-C011E7DB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F6B33D0-406F-4336-975D-463DA1F6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55575A1-3CC4-47AE-B557-871942E3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F581ADB-99CE-4C32-A477-AEAA3A90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9D565E8-1082-4EFB-BC93-384BC636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ADCE7AE-DBCA-4BBE-A955-8FD9964A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F6505B8-07E4-4FE7-8585-4A20B0AB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3357A08-761E-447A-A83C-8155271A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EFA525D-2EB0-4172-8D18-F0E327EC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045BEEA-5BF6-4548-ADB2-84C94735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DD8F92A-2E5A-419A-9147-0F50DB41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AFFE2CF-2419-482A-86EE-5BDA76E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31FB464-75B9-41C8-ACEB-BCDF851C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E3CE5CA-73A0-47D3-AC0C-3322ECB1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F31AD53-062F-4689-85D9-137E9437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2ACE25C-1E5A-4791-838E-01D2F529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2EE111B-4FDB-4FA0-80E1-89194A06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E2FDD97-3CCE-407B-8EF3-F732D7E1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3739EEB-6D2A-4ED2-AAAB-191FB615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1BF81BB-BBF4-405E-9F33-3539AC71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470F116-249E-41BB-9062-79E6CA20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E55D351-2F40-4A51-952C-62552002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93CE117-70E6-4B0B-92F1-353E3456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D4F7AA4-FF3C-48CF-8EE6-3200CC66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52C1A3C-4511-4B6B-B169-F4A903EF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6C7A0A2-8171-49F8-8BD9-05E88A3B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53F33C3C-87BD-4DD5-B495-E6328F1D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8A993900-2E50-4B95-8BBD-4AD45CC6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8BC219A-8044-44EA-8A7E-B6E2C36C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66B4362-AB0A-40F7-9250-B7D4AA0C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F723551-25B6-474C-890E-8D02E368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119300B-C42C-415C-B0E1-DFCB1E02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1F8E7A8-63E2-431C-9E40-D42245D6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6F036D1-62CF-4337-B814-1F9979A9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98704D1-E984-44BF-AB9A-BD0026F1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0658A3B-70AE-4C3E-96FC-1291A45E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E2EDA71-4817-47F3-84D0-F3DA73FF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B32A048-10AD-44E4-A7CF-2E4973F6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84C5307-EEBC-41FA-BF37-C801239B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6757DFC-3C91-4DB7-8A82-B88930E0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F7918C4-8799-4C9F-8672-76195F53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1B23E0E-CCB6-4079-B0FA-488C63BB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3764BAB-5653-4356-9EF5-A26BA08C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9D868E3-E88B-40F1-AE32-31EFEAD7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8EE4CDD-2098-43B4-8167-1DD41E4A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D878C8B-E06A-41A7-AA7E-3B5E3E07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235A64C-AA30-4AB1-9CE2-0DF844B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13668B6-42A6-40B4-B845-5342D059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6FABC4E-3DD4-44F6-9AD1-73D0E266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91113C6-966A-41CF-93D0-A28FB5B9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2FE88C2-840C-48BB-8FD2-64DF9E24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1D0578A-0B82-436A-A5D3-646A318F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21A43EE6-C176-4E4E-8B55-197B23A2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3FDFF15-ED6C-40B1-B4C2-6E95DA76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C76A28F-AF78-4DD6-87E6-88DAA28D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630F042-42EF-429F-A343-744295FE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2ADDA22-372D-4DBD-9598-38EA6A32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0415931-084B-4DD3-9F50-A6D028FA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DFFFA593-7F48-4082-9F57-E2991F71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A73B056-6321-421E-BDDE-4A319033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4B32830F-600F-4D55-B69A-307A0231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2A48663-3D6A-4507-A794-9B8B371D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863DD05-0CE0-46AE-A8E0-20AF4C64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54C8E8F2-4931-483B-87B3-BAE0D5AE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E7C6BC1-EB24-422B-A03A-41095F63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ECB32F4-AF05-40FD-A8F0-A45F1A9C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8BE5065C-9992-4779-983E-0BAFB832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077B1B0-0057-41D3-BEC2-D418331D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B1C0F8F-C48E-464C-AF8A-6E46E5D5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708C86E-430B-46B3-B4B9-C82A37C2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923E1685-DB08-43B4-87E1-36F73C47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A5D323A-CCFC-4B37-ADEC-4098A1D7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D9BAEDA3-5687-4086-ACC1-691867A4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970714B-112A-4023-97F7-FEF365A4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30B4FF5-42D2-432B-9D65-0CD38688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6A27089-B6ED-4202-AEF2-2DB11BF3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4F9C476-5B4C-4E71-A625-D29C742B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05EEFC6-AC87-4157-97BC-B85B33F0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4AFA4557-E9CC-4881-B8BA-9925E632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4341E30-5BD8-4138-AD09-746C057F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0B634AB-7D01-4884-A814-4EA9150E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18AD763-E16D-4BCF-8B2C-BE89BB2A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640342D-C2D0-4007-8C88-F5A7BA5B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50DE06E-29A8-4B93-BB02-7EE25C9D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E86AE35-508E-4DD0-927D-4CFB05C6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A85E4D2-D268-4F99-A108-5726E017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8A5EA265-AD7A-4465-89D0-A937E923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9338FF0-5829-48C1-B58C-5A4DEB12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C36F3E0-2DE2-4FDF-8E13-0AB2B0B0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BC7951E-0F8B-4F09-A7CE-1A19A6F2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8D956A2-D378-4C5E-A18E-4D038E5D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535F3F0-5DB5-44C4-8D3A-3F5E6F3E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3A83AE2-3E9B-491A-B0C4-7FA8BF2C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4EC1809-F626-49C2-83AF-F094C459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4A9AF6A5-D18E-40F5-B807-7863054F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1038616-2971-4429-B403-1A3B46F4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7EACD81-24AF-4BC6-A44C-2642E460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39A9C66-C100-4831-AB03-DE877E74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4FC10C4-B1C0-488B-84B5-F7946461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EAE848E-4310-4AA3-8289-3EE777D8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08DDA80-873D-4A08-84FC-871FC62B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F7AE31F-C166-41C7-9444-973D6A85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B52E694-CED6-42FC-B283-060CFBF7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31FB3B71-D2D7-44C9-B55B-B76B49B0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8F9E070A-D25A-4B0B-A1B5-538CD9B3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5F5BDF7-D1D4-4B69-A91D-AD624330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4F7B8E0-FFB7-4C90-8BA3-BDF45C78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7CD1459-A773-467F-8D80-8C0D1DC6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4EEE5D6D-2015-4DEA-A0D1-73A81761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3A919A47-50F7-45CE-90D1-582BAC70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223A6323-818F-46D6-8A04-A654C628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7A07AB3-6981-4F0D-9382-5EFFCBA1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AB447427-F257-46D4-8B6C-E2BB91CC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EB7325F-2D69-4C91-977D-6B267297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ED13F98C-74A3-44AE-ABC9-4234E84D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5398D19-D9B3-43DC-BAE7-0B359597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BD87AF1C-F80F-4928-8E7D-63B07F25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5E6DF93-B8CE-4D05-BFFF-EB67C92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47E690F9-4A87-446F-B01F-3D4D1096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CF5B80B-FE02-4854-AD95-8FEC98B7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43A09EF4-5CC1-4624-8EA3-5F533C5C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951DFDB-028F-46D2-975D-D73A0ABD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288CFBA9-3DAE-48C1-8D14-B906C9B3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8E30288-80D0-4557-86BB-510E1CE5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04436CF-6354-4C3A-9A0C-255DF496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7BB3D08-5D52-4435-BDCA-4AB57EE7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0446983-A5A9-4F66-826B-D652F0CE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33932FC-9E40-4591-B225-E25A0F56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AB2D58A-6E8B-4D2B-BBEF-431DFC12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978E8E8-8681-49A5-BA26-E3CC962F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1F37D9C-EA63-474A-B01A-D58AB6ED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D2D67B9F-81D7-46FF-8DA5-4CA4FD8B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5903EFF-DE8E-4877-A46D-7A7D4FC5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9DA12CC-5FFE-4B07-84A4-6F42833F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7B83B3FC-C16D-4BFD-9DF8-47C0C996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AD255F8-1C57-454C-B3E6-34F246D7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216A916-7B64-4190-AE34-5BA4B144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17CDC23-F4D5-457C-8896-7DB9B496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C439CAF-E893-4B40-BCE6-B5DF4978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181B2FD-0E91-4E83-8219-0DA872A1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C7E62B8B-774E-4244-BC5D-28DB53F6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B15DA53-8DE7-45EF-AD51-239588C9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75C0B40-4874-4511-922B-322709D4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CF45B91-B70F-4C16-8150-9DD20D9C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CD00A483-5B5F-4CD8-8D0A-02CD1258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998D4C4-0FD2-42C0-8D61-8C7F43BA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1B3C884-6E2D-4A97-90E6-DD7778AC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42A54D0-6857-4138-BEDE-3825E123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B6671CE-2FBE-47F3-A981-874D20A0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5FD826F-7EF9-4288-B3BB-E0D11796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3FD0EF2-B0C4-4B90-9516-5A24DDF4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7D4C351-346C-4C61-B4B8-58632E52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C249382-D2E6-433C-9EE1-25E1D6F2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FF48575-881B-4E9A-89EF-28539D4E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618854D-9B46-4E1D-99E4-FBA574C6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C40DAF1-6B44-44F7-800C-BE6A580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AF5CCA8-62C1-4ABE-AF0F-C9F30C43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77EA614-6C45-4793-AE8D-C5288B3A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D99BA54-16DB-4B7D-8372-07D8D1B1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009AB06-431C-4B44-A2F7-C9778C35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E826729D-8A16-4DE8-9385-5D06CE7E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95A0E15-3573-4B00-A4FD-A0489FB9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5F7956B7-3F2D-44B5-9F4A-4D4148EC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E657DD3-A7C1-439A-8C8E-04446807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9AA3D39-E155-4247-BE2C-550DA5CF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2331261-15D1-4F05-92FE-A4B916B5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1E0E862-2671-4736-9FD4-2A8410FA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0BCE9C3-542F-4F40-82A5-D84D3A12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BC48E2E5-854F-4AA8-9D88-F714A67F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71173A7-3A0E-483E-B3E6-B536E545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BA2B6902-2BC2-4184-A5A5-6E66B83E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90F81D6-E261-4FB0-BE08-AA834FD3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5D13D95B-E3C6-41C2-8FD3-B16FB216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7720A2D-5CB6-402E-9486-820179BF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D407BFD-B2D3-4E6F-9835-5B24675B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808F6C2-37DE-4236-A013-7E204C76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A039F771-2501-457C-AE43-068AA612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32F6A2B-19C9-4C1A-B455-EFD668B4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2D93E0FD-3B23-4561-A8B4-9F5F3FF5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50EFF25-F59A-4423-AA17-4D8391DA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7B7C6F4-AA83-4F3D-84CF-93AC9C39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259F418-F8BE-474D-BF6F-B455EF81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C6BF3B1-2EDA-48EA-81CB-D6614D91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F44BEF5-CF8C-40EB-8748-9B248F13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3CB12F8D-D46B-4A87-A352-1F3CC09C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7D2074A-F542-4908-A766-F7748B1F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AA43A16-77F7-4692-BF02-09FE1D38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D8BEC11-C4CD-4DA0-B0F8-78FDC8AC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6176BCA-DF10-4E5F-9081-9822A80C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09DFA58-3926-4205-9D2C-475660F7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BC744AA-790C-41C4-B78A-B6DA74E5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2814125-6306-4474-A1E1-6E93F846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847B1A7-223C-4F99-A928-B287783B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39617D9-E2D7-40CC-913E-A28E9E7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87F6302-2267-4063-A1AF-D991B229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FDA1C9F-9896-44DF-89BD-168DC355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0AE4294D-0E34-4171-BD73-5FAF909A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2A6476F-EC1B-4C32-8479-407B8CF9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B734485-EA2D-4047-92DB-A47ACB5A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0C5220D-F3D0-4425-BBC6-34492083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4373F23-1189-4042-B6E7-687D1297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AE988B5-2C65-4C94-BE8F-4E8DDE29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F9D1C2E-8A77-415E-9EE6-3B840DC9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4553E24C-4C03-4AB4-A4C7-18F133C8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7E298EC2-3077-4291-8770-3FB1B8E0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E63ADB41-A30C-40C3-9702-9BC4B8D4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49B7F15-A2F6-4E98-B269-3ED9CB1A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CD09BD57-7E32-43F7-821D-D3917300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364CC800-6012-4602-8013-AEC1DCB2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60B01B4-09D3-4224-86BE-3FAB83D2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EDE4B3C-98F5-4630-A494-7963FAC3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9F538A7D-F742-4343-BAC3-D277AF71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E01DB0CF-350E-4B99-B338-0F67164A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C39F228F-D321-4EE3-8AA3-BDB6D835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45254DE-2D30-46B4-B94E-306DA54D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7EDDFC8B-9F1D-4517-B97A-75EA4DBC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AEC725F-9372-45FA-ACFE-3A51F702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C39317C-FF2C-4666-B691-8DF834DA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7B8D87D-0FEF-46BC-B5D5-D3241433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9741BA7-88A1-43DC-ABF3-7507A09D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85026D4-7507-4E74-AFC3-9EF32B39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86875824-964B-4769-B0CE-3EC5872B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D28C08B-CBC2-442C-AD85-7A719E3A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53BB66F-44E3-4D6B-80B0-7A6819A3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C934-6710-4223-9AF0-E3B31C5EE78B}">
  <dimension ref="A1:V56"/>
  <sheetViews>
    <sheetView showGridLines="0" tabSelected="1" workbookViewId="0">
      <selection activeCell="R28" sqref="R2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11780.353999999999</v>
      </c>
      <c r="C8" s="27">
        <v>40167.224000000002</v>
      </c>
      <c r="D8" s="26">
        <v>13929.995000000001</v>
      </c>
      <c r="E8" s="27">
        <v>74771.395000000004</v>
      </c>
      <c r="F8" s="28">
        <v>20293.911</v>
      </c>
      <c r="G8" s="29">
        <v>55608.031999999999</v>
      </c>
      <c r="H8" s="28">
        <v>16674.780999999999</v>
      </c>
      <c r="I8" s="29">
        <v>10189.246999999999</v>
      </c>
      <c r="J8" s="28">
        <f t="shared" ref="J8:K13" si="0">+((H8*100/F8)-100)</f>
        <v>-17.833575795222529</v>
      </c>
      <c r="K8" s="30">
        <f t="shared" si="0"/>
        <v>-81.67666318419613</v>
      </c>
      <c r="L8" s="28">
        <f t="shared" ref="L8:M13" si="1">+((H8*100/B8)-100)</f>
        <v>41.547367761613941</v>
      </c>
      <c r="M8" s="31">
        <f t="shared" si="1"/>
        <v>-74.632932064212355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1273.8429999999998</v>
      </c>
      <c r="C9" s="36">
        <v>533.54999999999995</v>
      </c>
      <c r="D9" s="35">
        <v>726.84299999999996</v>
      </c>
      <c r="E9" s="36">
        <v>371.54</v>
      </c>
      <c r="F9" s="37">
        <v>300.73099999999999</v>
      </c>
      <c r="G9" s="38">
        <v>52.2</v>
      </c>
      <c r="H9" s="37">
        <v>436.29499999999996</v>
      </c>
      <c r="I9" s="39">
        <v>137.08000000000001</v>
      </c>
      <c r="J9" s="40">
        <f>+((H9*100/F9)-100)</f>
        <v>45.078159551226832</v>
      </c>
      <c r="K9" s="41">
        <f>+((I9*100/G9)-100)</f>
        <v>162.60536398467434</v>
      </c>
      <c r="L9" s="40">
        <f>+((H9*100/B9)-100)</f>
        <v>-65.74970384890446</v>
      </c>
      <c r="M9" s="42">
        <f>+((I9*100/C9)-100)</f>
        <v>-74.307937400431072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4999.4049999999997</v>
      </c>
      <c r="C10" s="48">
        <v>7784.4520000000002</v>
      </c>
      <c r="D10" s="47">
        <v>2282.0129999999999</v>
      </c>
      <c r="E10" s="48">
        <v>397.45600000000002</v>
      </c>
      <c r="F10" s="49">
        <v>4961.4870000000001</v>
      </c>
      <c r="G10" s="38">
        <v>552.91999999999996</v>
      </c>
      <c r="H10" s="49">
        <v>2953.0969999999998</v>
      </c>
      <c r="I10" s="50">
        <v>215.523</v>
      </c>
      <c r="J10" s="40">
        <f>+((H10*100/F10)-100)</f>
        <v>-40.479598152731235</v>
      </c>
      <c r="K10" s="41">
        <f t="shared" si="0"/>
        <v>-61.020943355277431</v>
      </c>
      <c r="L10" s="40">
        <f t="shared" si="1"/>
        <v>-40.93103079266433</v>
      </c>
      <c r="M10" s="42">
        <f t="shared" si="1"/>
        <v>-97.231365804555026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2375.2109999999998</v>
      </c>
      <c r="C11" s="48">
        <v>30103.929</v>
      </c>
      <c r="D11" s="47">
        <v>7577.7870000000003</v>
      </c>
      <c r="E11" s="48">
        <v>73574.638999999996</v>
      </c>
      <c r="F11" s="49">
        <v>9238.2669999999998</v>
      </c>
      <c r="G11" s="38">
        <v>53945.292000000001</v>
      </c>
      <c r="H11" s="49">
        <v>8997.6990000000005</v>
      </c>
      <c r="I11" s="50">
        <v>5268.9440000000004</v>
      </c>
      <c r="J11" s="53">
        <f t="shared" si="0"/>
        <v>-2.604038181619984</v>
      </c>
      <c r="K11" s="54">
        <f t="shared" si="0"/>
        <v>-90.232801038503965</v>
      </c>
      <c r="L11" s="55">
        <f t="shared" si="1"/>
        <v>278.81682932589996</v>
      </c>
      <c r="M11" s="56">
        <f t="shared" si="1"/>
        <v>-82.497487288121093</v>
      </c>
      <c r="O11" s="14"/>
      <c r="P11" s="51"/>
      <c r="Q11" s="51"/>
    </row>
    <row r="12" spans="1:22" x14ac:dyDescent="0.25">
      <c r="A12" s="52" t="s">
        <v>15</v>
      </c>
      <c r="B12" s="47">
        <v>611.077</v>
      </c>
      <c r="C12" s="48">
        <v>19.989000000000001</v>
      </c>
      <c r="D12" s="47">
        <v>1822.3509999999999</v>
      </c>
      <c r="E12" s="48">
        <v>106.62</v>
      </c>
      <c r="F12" s="49">
        <v>2895.7359999999999</v>
      </c>
      <c r="G12" s="38">
        <v>21.46</v>
      </c>
      <c r="H12" s="49">
        <v>1907.0619999999999</v>
      </c>
      <c r="I12" s="50">
        <v>4465.38</v>
      </c>
      <c r="J12" s="53">
        <f t="shared" si="0"/>
        <v>-34.142408009569934</v>
      </c>
      <c r="K12" s="54">
        <f t="shared" si="0"/>
        <v>20707.921714818265</v>
      </c>
      <c r="L12" s="55">
        <f t="shared" si="1"/>
        <v>212.08211076509178</v>
      </c>
      <c r="M12" s="56">
        <f t="shared" si="1"/>
        <v>22239.186552603933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2520.8179999999998</v>
      </c>
      <c r="C13" s="48">
        <v>1725.3040000000001</v>
      </c>
      <c r="D13" s="47">
        <v>1521.0010000000002</v>
      </c>
      <c r="E13" s="48">
        <v>321.14</v>
      </c>
      <c r="F13" s="49">
        <v>2897.69</v>
      </c>
      <c r="G13" s="38">
        <v>1036.1600000000001</v>
      </c>
      <c r="H13" s="49">
        <v>2380.6280000000002</v>
      </c>
      <c r="I13" s="58">
        <v>102.32</v>
      </c>
      <c r="J13" s="36">
        <f t="shared" si="0"/>
        <v>-17.843937757317036</v>
      </c>
      <c r="K13" s="59">
        <f t="shared" si="0"/>
        <v>-90.125077208153186</v>
      </c>
      <c r="L13" s="36">
        <f t="shared" si="1"/>
        <v>-5.5612900256979856</v>
      </c>
      <c r="M13" s="60">
        <f t="shared" si="1"/>
        <v>-94.069450948934218</v>
      </c>
      <c r="N13" s="32"/>
    </row>
    <row r="14" spans="1:22" s="33" customFormat="1" x14ac:dyDescent="0.25">
      <c r="A14" s="61" t="s">
        <v>17</v>
      </c>
      <c r="B14" s="62">
        <v>401.44900000000001</v>
      </c>
      <c r="C14" s="63">
        <v>325.24900000000002</v>
      </c>
      <c r="D14" s="62">
        <v>0</v>
      </c>
      <c r="E14" s="63">
        <v>0</v>
      </c>
      <c r="F14" s="62">
        <v>14.89</v>
      </c>
      <c r="G14" s="63">
        <v>0</v>
      </c>
      <c r="H14" s="64">
        <v>0</v>
      </c>
      <c r="I14" s="65">
        <v>0</v>
      </c>
      <c r="J14" s="66" t="s">
        <v>18</v>
      </c>
      <c r="K14" s="67" t="s">
        <v>18</v>
      </c>
      <c r="L14" s="66" t="s">
        <v>18</v>
      </c>
      <c r="M14" s="68" t="s">
        <v>18</v>
      </c>
      <c r="N14" s="69"/>
      <c r="O14" s="69"/>
      <c r="P14" s="69"/>
      <c r="Q14" s="69"/>
      <c r="R14" s="69"/>
      <c r="S14" s="69"/>
    </row>
    <row r="15" spans="1:22" x14ac:dyDescent="0.25">
      <c r="A15" s="46" t="s">
        <v>13</v>
      </c>
      <c r="B15" s="70">
        <v>54.24</v>
      </c>
      <c r="C15" s="71">
        <v>0</v>
      </c>
      <c r="D15" s="70">
        <v>0</v>
      </c>
      <c r="E15" s="72">
        <v>0</v>
      </c>
      <c r="F15" s="70">
        <v>0</v>
      </c>
      <c r="G15" s="71">
        <v>0</v>
      </c>
      <c r="H15" s="73">
        <v>0</v>
      </c>
      <c r="I15" s="39">
        <v>0</v>
      </c>
      <c r="J15" s="40" t="s">
        <v>18</v>
      </c>
      <c r="K15" s="41" t="s">
        <v>18</v>
      </c>
      <c r="L15" s="74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5">
        <v>347.209</v>
      </c>
      <c r="C16" s="76">
        <v>325.24900000000002</v>
      </c>
      <c r="D16" s="75">
        <v>0</v>
      </c>
      <c r="E16" s="77">
        <v>0</v>
      </c>
      <c r="F16" s="75">
        <v>14.89</v>
      </c>
      <c r="G16" s="76">
        <v>0</v>
      </c>
      <c r="H16" s="78">
        <v>0</v>
      </c>
      <c r="I16" s="79">
        <v>0</v>
      </c>
      <c r="J16" s="36" t="s">
        <v>18</v>
      </c>
      <c r="K16" s="59" t="s">
        <v>18</v>
      </c>
      <c r="L16" s="36" t="s">
        <v>18</v>
      </c>
      <c r="M16" s="60" t="s">
        <v>18</v>
      </c>
      <c r="O16" s="14"/>
      <c r="P16" s="51"/>
      <c r="Q16" s="51"/>
    </row>
    <row r="17" spans="1:19" s="33" customFormat="1" x14ac:dyDescent="0.25">
      <c r="A17" s="61" t="s">
        <v>19</v>
      </c>
      <c r="B17" s="26">
        <v>1095.288</v>
      </c>
      <c r="C17" s="27">
        <v>1748.35</v>
      </c>
      <c r="D17" s="26">
        <v>1280.4369999999999</v>
      </c>
      <c r="E17" s="27">
        <v>2391.3599999999997</v>
      </c>
      <c r="F17" s="26">
        <v>3988.4710000000005</v>
      </c>
      <c r="G17" s="80">
        <v>2219.9659999999999</v>
      </c>
      <c r="H17" s="28">
        <v>1736.1509999999998</v>
      </c>
      <c r="I17" s="39">
        <v>7567.9059999999999</v>
      </c>
      <c r="J17" s="66">
        <f t="shared" ref="J17:K29" si="2">+((H17*100/F17)-100)</f>
        <v>-56.470762856242416</v>
      </c>
      <c r="K17" s="67">
        <f t="shared" si="2"/>
        <v>240.90188768656816</v>
      </c>
      <c r="L17" s="66">
        <f t="shared" ref="L17:M29" si="3">+((H17*100/B17)-100)</f>
        <v>58.510912198435449</v>
      </c>
      <c r="M17" s="68">
        <f t="shared" si="3"/>
        <v>332.8598964738182</v>
      </c>
      <c r="N17" s="69"/>
      <c r="O17" s="69"/>
      <c r="P17" s="69"/>
      <c r="Q17" s="69"/>
      <c r="R17" s="69"/>
      <c r="S17" s="69"/>
    </row>
    <row r="18" spans="1:19" x14ac:dyDescent="0.25">
      <c r="A18" s="46" t="s">
        <v>13</v>
      </c>
      <c r="B18" s="35">
        <v>166.51400000000001</v>
      </c>
      <c r="C18" s="36">
        <v>0</v>
      </c>
      <c r="D18" s="35">
        <v>92.65</v>
      </c>
      <c r="E18" s="36">
        <v>0</v>
      </c>
      <c r="F18" s="35">
        <v>93.852999999999994</v>
      </c>
      <c r="G18" s="81">
        <v>0</v>
      </c>
      <c r="H18" s="37">
        <v>112.962</v>
      </c>
      <c r="I18" s="39">
        <v>0</v>
      </c>
      <c r="J18" s="40">
        <f t="shared" si="2"/>
        <v>20.360563860505266</v>
      </c>
      <c r="K18" s="41" t="s">
        <v>18</v>
      </c>
      <c r="L18" s="40">
        <f t="shared" si="3"/>
        <v>-32.160659163794037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352.41399999999999</v>
      </c>
      <c r="C19" s="82">
        <v>1725.13</v>
      </c>
      <c r="D19" s="47">
        <v>683.40699999999993</v>
      </c>
      <c r="E19" s="48">
        <v>522.36</v>
      </c>
      <c r="F19" s="47">
        <v>3132.6580000000004</v>
      </c>
      <c r="G19" s="82">
        <v>656.14599999999996</v>
      </c>
      <c r="H19" s="49">
        <v>567.39800000000002</v>
      </c>
      <c r="I19" s="50">
        <v>6532.6059999999998</v>
      </c>
      <c r="J19" s="53">
        <f t="shared" si="2"/>
        <v>-81.887649401881731</v>
      </c>
      <c r="K19" s="54">
        <f t="shared" si="2"/>
        <v>895.60250310144386</v>
      </c>
      <c r="L19" s="55">
        <f t="shared" si="3"/>
        <v>61.003251857190691</v>
      </c>
      <c r="M19" s="56">
        <f t="shared" si="3"/>
        <v>278.67325940653745</v>
      </c>
      <c r="O19" s="14"/>
      <c r="P19" s="51"/>
      <c r="Q19" s="51"/>
    </row>
    <row r="20" spans="1:19" x14ac:dyDescent="0.25">
      <c r="A20" s="57" t="s">
        <v>20</v>
      </c>
      <c r="B20" s="75">
        <v>576.36</v>
      </c>
      <c r="C20" s="77">
        <v>23.22</v>
      </c>
      <c r="D20" s="47">
        <v>504.38</v>
      </c>
      <c r="E20" s="48">
        <v>1869</v>
      </c>
      <c r="F20" s="47">
        <v>761.96</v>
      </c>
      <c r="G20" s="82">
        <v>1563.82</v>
      </c>
      <c r="H20" s="49">
        <v>1055.7909999999999</v>
      </c>
      <c r="I20" s="83">
        <v>1035.3</v>
      </c>
      <c r="J20" s="84">
        <f t="shared" si="2"/>
        <v>38.562522967084874</v>
      </c>
      <c r="K20" s="85">
        <f t="shared" si="2"/>
        <v>-33.796728523743141</v>
      </c>
      <c r="L20" s="86">
        <f t="shared" si="3"/>
        <v>83.182559511416457</v>
      </c>
      <c r="M20" s="87">
        <f t="shared" si="3"/>
        <v>4358.6563307493543</v>
      </c>
      <c r="O20" s="14"/>
      <c r="P20" s="51"/>
      <c r="Q20" s="51"/>
    </row>
    <row r="21" spans="1:19" x14ac:dyDescent="0.25">
      <c r="A21" s="88" t="s">
        <v>21</v>
      </c>
      <c r="B21" s="35">
        <v>146.36000000000001</v>
      </c>
      <c r="C21" s="36">
        <v>157.428</v>
      </c>
      <c r="D21" s="70">
        <v>69.489999999999995</v>
      </c>
      <c r="E21" s="72">
        <v>0</v>
      </c>
      <c r="F21" s="70">
        <v>105.31</v>
      </c>
      <c r="G21" s="71">
        <v>22.34</v>
      </c>
      <c r="H21" s="73">
        <v>3.9750000000000001</v>
      </c>
      <c r="I21" s="39">
        <v>0</v>
      </c>
      <c r="J21" s="89">
        <f t="shared" si="2"/>
        <v>-96.225429683790708</v>
      </c>
      <c r="K21" s="41" t="s">
        <v>18</v>
      </c>
      <c r="L21" s="90">
        <f t="shared" si="3"/>
        <v>-97.284094014758125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51.86</v>
      </c>
      <c r="C22" s="82">
        <v>0</v>
      </c>
      <c r="D22" s="47">
        <v>14.14</v>
      </c>
      <c r="E22" s="48">
        <v>25.5</v>
      </c>
      <c r="F22" s="47">
        <v>45.1</v>
      </c>
      <c r="G22" s="82">
        <v>89.66</v>
      </c>
      <c r="H22" s="49">
        <v>67.766999999999996</v>
      </c>
      <c r="I22" s="50">
        <v>25.56</v>
      </c>
      <c r="J22" s="91">
        <f>+((H22*100/F22)-100)</f>
        <v>50.259423503325934</v>
      </c>
      <c r="K22" s="54">
        <f t="shared" si="2"/>
        <v>-71.492304260539811</v>
      </c>
      <c r="L22" s="92">
        <f t="shared" si="3"/>
        <v>30.672965676822201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106.73099999999999</v>
      </c>
      <c r="C23" s="82">
        <v>51.32</v>
      </c>
      <c r="D23" s="47">
        <v>205.249</v>
      </c>
      <c r="E23" s="48">
        <v>707.22</v>
      </c>
      <c r="F23" s="47">
        <v>386.18</v>
      </c>
      <c r="G23" s="82">
        <v>524.66</v>
      </c>
      <c r="H23" s="49">
        <v>113.96299999999999</v>
      </c>
      <c r="I23" s="50">
        <v>904.66</v>
      </c>
      <c r="J23" s="91">
        <f t="shared" si="2"/>
        <v>-70.489668030452123</v>
      </c>
      <c r="K23" s="54">
        <f t="shared" si="2"/>
        <v>72.427858041398252</v>
      </c>
      <c r="L23" s="92">
        <f t="shared" si="3"/>
        <v>6.7759132773046247</v>
      </c>
      <c r="M23" s="56">
        <f t="shared" si="3"/>
        <v>1662.7825409197194</v>
      </c>
      <c r="O23" s="14"/>
      <c r="P23" s="51"/>
      <c r="Q23" s="51"/>
    </row>
    <row r="24" spans="1:19" x14ac:dyDescent="0.25">
      <c r="A24" s="52" t="s">
        <v>24</v>
      </c>
      <c r="B24" s="47">
        <v>327.93</v>
      </c>
      <c r="C24" s="82">
        <v>931.36</v>
      </c>
      <c r="D24" s="47">
        <v>667.48199999999997</v>
      </c>
      <c r="E24" s="48">
        <v>146.02000000000001</v>
      </c>
      <c r="F24" s="47">
        <v>322.35700000000003</v>
      </c>
      <c r="G24" s="82">
        <v>72.825000000000003</v>
      </c>
      <c r="H24" s="49">
        <v>0</v>
      </c>
      <c r="I24" s="50">
        <v>328.04</v>
      </c>
      <c r="J24" s="91" t="s">
        <v>18</v>
      </c>
      <c r="K24" s="54">
        <f t="shared" si="2"/>
        <v>350.44970820460003</v>
      </c>
      <c r="L24" s="92" t="s">
        <v>18</v>
      </c>
      <c r="M24" s="56">
        <f t="shared" si="3"/>
        <v>-64.778388593025255</v>
      </c>
      <c r="O24" s="14"/>
      <c r="P24" s="51"/>
      <c r="Q24" s="51"/>
    </row>
    <row r="25" spans="1:19" x14ac:dyDescent="0.25">
      <c r="A25" s="52" t="s">
        <v>25</v>
      </c>
      <c r="B25" s="47">
        <v>139.36500000000001</v>
      </c>
      <c r="C25" s="82">
        <v>4.92</v>
      </c>
      <c r="D25" s="47">
        <v>212.446</v>
      </c>
      <c r="E25" s="48">
        <v>225.88</v>
      </c>
      <c r="F25" s="47">
        <v>100.51900000000001</v>
      </c>
      <c r="G25" s="82">
        <v>93.022000000000006</v>
      </c>
      <c r="H25" s="49">
        <v>248.56800000000001</v>
      </c>
      <c r="I25" s="50">
        <v>67.08</v>
      </c>
      <c r="J25" s="92">
        <f t="shared" ref="J25:K28" si="4">+((H25*100/F25)-100)</f>
        <v>147.28459296252453</v>
      </c>
      <c r="K25" s="54">
        <f t="shared" si="2"/>
        <v>-27.888026488357596</v>
      </c>
      <c r="L25" s="92">
        <f t="shared" si="3"/>
        <v>78.357550317511567</v>
      </c>
      <c r="M25" s="56">
        <f t="shared" si="3"/>
        <v>1263.4146341463415</v>
      </c>
      <c r="O25" s="14"/>
      <c r="P25" s="51"/>
      <c r="Q25" s="51"/>
    </row>
    <row r="26" spans="1:19" x14ac:dyDescent="0.25">
      <c r="A26" s="52" t="s">
        <v>26</v>
      </c>
      <c r="B26" s="47">
        <v>402.72699999999998</v>
      </c>
      <c r="C26" s="82">
        <v>0</v>
      </c>
      <c r="D26" s="47">
        <v>327.274</v>
      </c>
      <c r="E26" s="48">
        <v>0</v>
      </c>
      <c r="F26" s="47">
        <v>451.56099999999998</v>
      </c>
      <c r="G26" s="82">
        <v>76.8</v>
      </c>
      <c r="H26" s="49">
        <v>4055.63</v>
      </c>
      <c r="I26" s="50">
        <v>55</v>
      </c>
      <c r="J26" s="92">
        <f t="shared" si="4"/>
        <v>798.13557858185277</v>
      </c>
      <c r="K26" s="54">
        <f t="shared" si="2"/>
        <v>-28.385416666666657</v>
      </c>
      <c r="L26" s="92">
        <f t="shared" si="3"/>
        <v>907.04199122482487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492.04</v>
      </c>
      <c r="C27" s="48">
        <v>1589.79</v>
      </c>
      <c r="D27" s="47">
        <v>1328.268</v>
      </c>
      <c r="E27" s="48">
        <v>5226.97</v>
      </c>
      <c r="F27" s="47">
        <v>1164.913</v>
      </c>
      <c r="G27" s="82">
        <v>466.42</v>
      </c>
      <c r="H27" s="49">
        <v>624.48699999999997</v>
      </c>
      <c r="I27" s="50">
        <v>104.32</v>
      </c>
      <c r="J27" s="92">
        <f t="shared" si="4"/>
        <v>-46.391962318216045</v>
      </c>
      <c r="K27" s="54">
        <f t="shared" si="4"/>
        <v>-77.633892200162947</v>
      </c>
      <c r="L27" s="92">
        <f t="shared" si="3"/>
        <v>26.917933501341338</v>
      </c>
      <c r="M27" s="56">
        <f t="shared" si="3"/>
        <v>-93.438127048226491</v>
      </c>
      <c r="O27" s="14"/>
      <c r="P27" s="51"/>
      <c r="Q27" s="51"/>
    </row>
    <row r="28" spans="1:19" x14ac:dyDescent="0.25">
      <c r="A28" s="93" t="s">
        <v>28</v>
      </c>
      <c r="B28" s="47">
        <v>0</v>
      </c>
      <c r="C28" s="48">
        <v>2</v>
      </c>
      <c r="D28" s="47">
        <v>0</v>
      </c>
      <c r="E28" s="48">
        <v>0</v>
      </c>
      <c r="F28" s="47">
        <v>0</v>
      </c>
      <c r="G28" s="82">
        <v>0.2</v>
      </c>
      <c r="H28" s="49">
        <v>0</v>
      </c>
      <c r="I28" s="50">
        <v>0</v>
      </c>
      <c r="J28" s="92" t="s">
        <v>18</v>
      </c>
      <c r="K28" s="54" t="s">
        <v>18</v>
      </c>
      <c r="L28" s="92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4" t="s">
        <v>29</v>
      </c>
      <c r="B29" s="95">
        <v>14944.104000000001</v>
      </c>
      <c r="C29" s="96">
        <v>44977.641000000003</v>
      </c>
      <c r="D29" s="97">
        <v>18034.780999999999</v>
      </c>
      <c r="E29" s="98">
        <v>83494.345000000016</v>
      </c>
      <c r="F29" s="99">
        <v>26873.212000000003</v>
      </c>
      <c r="G29" s="99">
        <v>57265.612000000001</v>
      </c>
      <c r="H29" s="99">
        <v>23525.322</v>
      </c>
      <c r="I29" s="99">
        <v>19241.813000000002</v>
      </c>
      <c r="J29" s="99">
        <f>+((H29*100/F29)-100)</f>
        <v>-12.458093956167204</v>
      </c>
      <c r="K29" s="99">
        <f>+((I29*100/G29)-100)</f>
        <v>-66.399009234372627</v>
      </c>
      <c r="L29" s="99">
        <f>+((H29*100/B29)-100)</f>
        <v>57.422097704887506</v>
      </c>
      <c r="M29" s="97">
        <f>+((I29*100/C29)-100)</f>
        <v>-57.219159181781009</v>
      </c>
    </row>
    <row r="30" spans="1:19" s="1" customFormat="1" x14ac:dyDescent="0.25">
      <c r="A30" s="100" t="s">
        <v>30</v>
      </c>
      <c r="B30" s="101"/>
      <c r="C30" s="101"/>
      <c r="D30" s="101"/>
      <c r="E30" s="101"/>
      <c r="F30" s="101"/>
      <c r="G30" s="101"/>
      <c r="H30" s="101"/>
      <c r="I30" s="101"/>
      <c r="J30" s="100"/>
      <c r="K30" s="100"/>
      <c r="L30" s="100"/>
      <c r="M30" s="100"/>
    </row>
    <row r="31" spans="1:19" s="1" customFormat="1" ht="15" customHeight="1" x14ac:dyDescent="0.25">
      <c r="A31" s="102" t="s">
        <v>31</v>
      </c>
      <c r="B31" s="102"/>
      <c r="C31" s="102"/>
      <c r="D31" s="102"/>
      <c r="E31" s="102"/>
      <c r="F31" s="103"/>
      <c r="G31" s="103"/>
      <c r="H31" s="103"/>
      <c r="I31" s="103"/>
      <c r="K31" s="51"/>
      <c r="L31" s="51"/>
      <c r="M31" s="51"/>
    </row>
    <row r="32" spans="1:19" s="1" customFormat="1" x14ac:dyDescent="0.25">
      <c r="A32" s="102" t="s">
        <v>32</v>
      </c>
      <c r="B32" s="102"/>
      <c r="C32" s="102"/>
      <c r="D32" s="102"/>
      <c r="E32" s="102"/>
      <c r="F32" s="104"/>
      <c r="J32" s="105"/>
      <c r="K32" s="51"/>
      <c r="L32" s="51"/>
      <c r="M32" s="51"/>
    </row>
    <row r="33" spans="1:13" s="1" customFormat="1" ht="15" customHeight="1" x14ac:dyDescent="0.25">
      <c r="A33" s="106" t="s">
        <v>33</v>
      </c>
      <c r="B33" s="107"/>
      <c r="C33" s="107"/>
      <c r="D33" s="107"/>
      <c r="E33" s="107"/>
      <c r="F33" s="107"/>
      <c r="G33" s="107"/>
      <c r="H33" s="107"/>
      <c r="I33" s="107"/>
      <c r="J33" s="108"/>
      <c r="K33" s="105" t="s">
        <v>34</v>
      </c>
      <c r="L33" s="100"/>
      <c r="M33" s="100"/>
    </row>
    <row r="34" spans="1:13" s="1" customFormat="1" x14ac:dyDescent="0.25">
      <c r="B34" s="51"/>
      <c r="C34" s="51"/>
    </row>
    <row r="35" spans="1:13" s="1" customFormat="1" x14ac:dyDescent="0.25">
      <c r="J35" s="105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2023-05-24T09:21:28Z</dcterms:created>
  <dcterms:modified xsi:type="dcterms:W3CDTF">2023-05-24T09:22:01Z</dcterms:modified>
</cp:coreProperties>
</file>