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birzelis\"/>
    </mc:Choice>
  </mc:AlternateContent>
  <xr:revisionPtr revIDLastSave="0" documentId="8_{8F996173-417E-486A-97BF-D145CEFB7FCA}" xr6:coauthVersionLast="47" xr6:coauthVersionMax="47" xr10:uidLastSave="{00000000-0000-0000-0000-000000000000}"/>
  <bookViews>
    <workbookView xWindow="-120" yWindow="-120" windowWidth="29040" windowHeight="17640" xr2:uid="{4910BD46-79D4-48DD-9CB3-B64C66573821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" l="1"/>
  <c r="O30" i="1" s="1"/>
  <c r="M30" i="1"/>
  <c r="L30" i="1"/>
  <c r="P30" i="1" s="1"/>
  <c r="I30" i="1"/>
  <c r="K30" i="1" s="1"/>
  <c r="H30" i="1"/>
  <c r="G30" i="1"/>
  <c r="D30" i="1"/>
  <c r="F30" i="1" s="1"/>
  <c r="C30" i="1"/>
  <c r="B30" i="1"/>
  <c r="N29" i="1"/>
  <c r="M29" i="1"/>
  <c r="L29" i="1"/>
  <c r="I29" i="1"/>
  <c r="K29" i="1" s="1"/>
  <c r="H29" i="1"/>
  <c r="G29" i="1"/>
  <c r="D29" i="1"/>
  <c r="C29" i="1"/>
  <c r="B29" i="1"/>
  <c r="N28" i="1"/>
  <c r="O28" i="1" s="1"/>
  <c r="M28" i="1"/>
  <c r="L28" i="1"/>
  <c r="I28" i="1"/>
  <c r="K28" i="1" s="1"/>
  <c r="H28" i="1"/>
  <c r="G28" i="1"/>
  <c r="D28" i="1"/>
  <c r="F28" i="1" s="1"/>
  <c r="C28" i="1"/>
  <c r="B28" i="1"/>
  <c r="O27" i="1"/>
  <c r="N27" i="1"/>
  <c r="M27" i="1"/>
  <c r="L27" i="1"/>
  <c r="P27" i="1" s="1"/>
  <c r="I27" i="1"/>
  <c r="H27" i="1"/>
  <c r="J27" i="1" s="1"/>
  <c r="G27" i="1"/>
  <c r="K27" i="1" s="1"/>
  <c r="D27" i="1"/>
  <c r="C27" i="1"/>
  <c r="B27" i="1"/>
  <c r="N26" i="1"/>
  <c r="M26" i="1"/>
  <c r="O26" i="1" s="1"/>
  <c r="L26" i="1"/>
  <c r="P26" i="1" s="1"/>
  <c r="I26" i="1"/>
  <c r="H26" i="1"/>
  <c r="G26" i="1"/>
  <c r="E26" i="1"/>
  <c r="D26" i="1"/>
  <c r="C26" i="1"/>
  <c r="B26" i="1"/>
  <c r="N25" i="1"/>
  <c r="M25" i="1"/>
  <c r="O25" i="1" s="1"/>
  <c r="L25" i="1"/>
  <c r="P25" i="1" s="1"/>
  <c r="I25" i="1"/>
  <c r="K25" i="1" s="1"/>
  <c r="H25" i="1"/>
  <c r="G25" i="1"/>
  <c r="D25" i="1"/>
  <c r="C25" i="1"/>
  <c r="B25" i="1"/>
  <c r="N24" i="1"/>
  <c r="M24" i="1"/>
  <c r="L24" i="1"/>
  <c r="I24" i="1"/>
  <c r="H24" i="1"/>
  <c r="G24" i="1"/>
  <c r="D24" i="1"/>
  <c r="C24" i="1"/>
  <c r="B24" i="1"/>
  <c r="N23" i="1"/>
  <c r="M23" i="1"/>
  <c r="L23" i="1"/>
  <c r="I23" i="1"/>
  <c r="H23" i="1"/>
  <c r="G23" i="1"/>
  <c r="D23" i="1"/>
  <c r="C23" i="1"/>
  <c r="B23" i="1"/>
  <c r="N22" i="1"/>
  <c r="M22" i="1"/>
  <c r="L22" i="1"/>
  <c r="I22" i="1"/>
  <c r="J22" i="1" s="1"/>
  <c r="H22" i="1"/>
  <c r="G22" i="1"/>
  <c r="D22" i="1"/>
  <c r="E22" i="1" s="1"/>
  <c r="C22" i="1"/>
  <c r="B22" i="1"/>
  <c r="N21" i="1"/>
  <c r="P21" i="1" s="1"/>
  <c r="M21" i="1"/>
  <c r="L21" i="1"/>
  <c r="J21" i="1"/>
  <c r="I21" i="1"/>
  <c r="K21" i="1" s="1"/>
  <c r="H21" i="1"/>
  <c r="G21" i="1"/>
  <c r="D21" i="1"/>
  <c r="E21" i="1" s="1"/>
  <c r="C21" i="1"/>
  <c r="B21" i="1"/>
  <c r="F21" i="1" s="1"/>
  <c r="N20" i="1"/>
  <c r="M20" i="1"/>
  <c r="L20" i="1"/>
  <c r="I20" i="1"/>
  <c r="H20" i="1"/>
  <c r="G20" i="1"/>
  <c r="D20" i="1"/>
  <c r="C20" i="1"/>
  <c r="B20" i="1"/>
  <c r="N19" i="1"/>
  <c r="P19" i="1" s="1"/>
  <c r="M19" i="1"/>
  <c r="L19" i="1"/>
  <c r="J19" i="1"/>
  <c r="I19" i="1"/>
  <c r="K19" i="1" s="1"/>
  <c r="H19" i="1"/>
  <c r="G19" i="1"/>
  <c r="E19" i="1"/>
  <c r="D19" i="1"/>
  <c r="C19" i="1"/>
  <c r="B19" i="1"/>
  <c r="F19" i="1" s="1"/>
  <c r="N18" i="1"/>
  <c r="M18" i="1"/>
  <c r="L18" i="1"/>
  <c r="I18" i="1"/>
  <c r="H18" i="1"/>
  <c r="G18" i="1"/>
  <c r="D18" i="1"/>
  <c r="C18" i="1"/>
  <c r="B18" i="1"/>
  <c r="N17" i="1"/>
  <c r="O17" i="1" s="1"/>
  <c r="M17" i="1"/>
  <c r="L17" i="1"/>
  <c r="I17" i="1"/>
  <c r="H17" i="1"/>
  <c r="G17" i="1"/>
  <c r="D17" i="1"/>
  <c r="C17" i="1"/>
  <c r="B17" i="1"/>
  <c r="O16" i="1"/>
  <c r="N16" i="1"/>
  <c r="M16" i="1"/>
  <c r="L16" i="1"/>
  <c r="P16" i="1" s="1"/>
  <c r="I16" i="1"/>
  <c r="H16" i="1"/>
  <c r="G16" i="1"/>
  <c r="D16" i="1"/>
  <c r="C16" i="1"/>
  <c r="B16" i="1"/>
  <c r="N15" i="1"/>
  <c r="O15" i="1" s="1"/>
  <c r="M15" i="1"/>
  <c r="L15" i="1"/>
  <c r="I15" i="1"/>
  <c r="H15" i="1"/>
  <c r="G15" i="1"/>
  <c r="D15" i="1"/>
  <c r="C15" i="1"/>
  <c r="B15" i="1"/>
  <c r="N14" i="1"/>
  <c r="O14" i="1" s="1"/>
  <c r="M14" i="1"/>
  <c r="L14" i="1"/>
  <c r="P14" i="1" s="1"/>
  <c r="I14" i="1"/>
  <c r="K14" i="1" s="1"/>
  <c r="H14" i="1"/>
  <c r="G14" i="1"/>
  <c r="E14" i="1"/>
  <c r="D14" i="1"/>
  <c r="F14" i="1" s="1"/>
  <c r="C14" i="1"/>
  <c r="B14" i="1"/>
  <c r="O13" i="1"/>
  <c r="N13" i="1"/>
  <c r="M13" i="1"/>
  <c r="L13" i="1"/>
  <c r="P13" i="1" s="1"/>
  <c r="I13" i="1"/>
  <c r="J13" i="1" s="1"/>
  <c r="H13" i="1"/>
  <c r="G13" i="1"/>
  <c r="K13" i="1" s="1"/>
  <c r="D13" i="1"/>
  <c r="F13" i="1" s="1"/>
  <c r="C13" i="1"/>
  <c r="B13" i="1"/>
  <c r="O12" i="1"/>
  <c r="N12" i="1"/>
  <c r="P12" i="1" s="1"/>
  <c r="M12" i="1"/>
  <c r="L12" i="1"/>
  <c r="J12" i="1"/>
  <c r="I12" i="1"/>
  <c r="H12" i="1"/>
  <c r="G12" i="1"/>
  <c r="K12" i="1" s="1"/>
  <c r="D12" i="1"/>
  <c r="C12" i="1"/>
  <c r="E12" i="1" s="1"/>
  <c r="B12" i="1"/>
  <c r="F12" i="1" s="1"/>
  <c r="N11" i="1"/>
  <c r="P11" i="1" s="1"/>
  <c r="M11" i="1"/>
  <c r="L11" i="1"/>
  <c r="J11" i="1"/>
  <c r="I11" i="1"/>
  <c r="K11" i="1" s="1"/>
  <c r="H11" i="1"/>
  <c r="G11" i="1"/>
  <c r="E11" i="1"/>
  <c r="D11" i="1"/>
  <c r="C11" i="1"/>
  <c r="B11" i="1"/>
  <c r="F11" i="1" s="1"/>
  <c r="O10" i="1"/>
  <c r="N10" i="1"/>
  <c r="M10" i="1"/>
  <c r="L10" i="1"/>
  <c r="I10" i="1"/>
  <c r="J10" i="1" s="1"/>
  <c r="H10" i="1"/>
  <c r="G10" i="1"/>
  <c r="K10" i="1" s="1"/>
  <c r="D10" i="1"/>
  <c r="C10" i="1"/>
  <c r="B10" i="1"/>
  <c r="F10" i="1" s="1"/>
  <c r="N9" i="1"/>
  <c r="P9" i="1" s="1"/>
  <c r="M9" i="1"/>
  <c r="L9" i="1"/>
  <c r="J9" i="1"/>
  <c r="I9" i="1"/>
  <c r="K9" i="1" s="1"/>
  <c r="H9" i="1"/>
  <c r="G9" i="1"/>
  <c r="E9" i="1"/>
  <c r="D9" i="1"/>
  <c r="C9" i="1"/>
  <c r="B9" i="1"/>
  <c r="F9" i="1" s="1"/>
  <c r="N8" i="1"/>
  <c r="M8" i="1"/>
  <c r="O8" i="1" s="1"/>
  <c r="L8" i="1"/>
  <c r="P8" i="1" s="1"/>
  <c r="I8" i="1"/>
  <c r="K8" i="1" s="1"/>
  <c r="H8" i="1"/>
  <c r="G8" i="1"/>
  <c r="E8" i="1"/>
  <c r="D8" i="1"/>
  <c r="F8" i="1" s="1"/>
  <c r="C8" i="1"/>
  <c r="B8" i="1"/>
  <c r="J8" i="1" l="1"/>
  <c r="O9" i="1"/>
  <c r="O11" i="1"/>
  <c r="E13" i="1"/>
  <c r="J14" i="1"/>
  <c r="O19" i="1"/>
  <c r="O21" i="1"/>
  <c r="J28" i="1"/>
  <c r="J29" i="1"/>
  <c r="E30" i="1"/>
  <c r="J25" i="1"/>
  <c r="J30" i="1"/>
</calcChain>
</file>

<file path=xl/sharedStrings.xml><?xml version="1.0" encoding="utf-8"?>
<sst xmlns="http://schemas.openxmlformats.org/spreadsheetml/2006/main" count="105" uniqueCount="32">
  <si>
    <t>Grūdų ir rapsų laikinojo saugojimo kiekiai Lietuvoje 2022 m. gegužės–2023 m. gegužės mėn., tonomis</t>
  </si>
  <si>
    <t>Priimta laikinai saugoti, t</t>
  </si>
  <si>
    <t>Pokytis, %</t>
  </si>
  <si>
    <t>Išduota iš laikinojo saugojimo, t</t>
  </si>
  <si>
    <t>Kiekis mėnesio pabaigoje, t</t>
  </si>
  <si>
    <t>mėnesio*</t>
  </si>
  <si>
    <t>metų**</t>
  </si>
  <si>
    <t>gegužė</t>
  </si>
  <si>
    <t>balandis</t>
  </si>
  <si>
    <t xml:space="preserve">Javai, iš viso </t>
  </si>
  <si>
    <t>Kviečiai</t>
  </si>
  <si>
    <t xml:space="preserve">   ekstra</t>
  </si>
  <si>
    <t>-</t>
  </si>
  <si>
    <t xml:space="preserve">   I klasės </t>
  </si>
  <si>
    <t xml:space="preserve">   II klasės </t>
  </si>
  <si>
    <t xml:space="preserve">   III klasės </t>
  </si>
  <si>
    <t xml:space="preserve">   IV klasės </t>
  </si>
  <si>
    <t xml:space="preserve">   spelta</t>
  </si>
  <si>
    <t>Rugiai</t>
  </si>
  <si>
    <t>Miežiai</t>
  </si>
  <si>
    <t xml:space="preserve">   salykliniai </t>
  </si>
  <si>
    <t xml:space="preserve">Avižos </t>
  </si>
  <si>
    <t>Grikiai</t>
  </si>
  <si>
    <t xml:space="preserve">Kvietrugiai </t>
  </si>
  <si>
    <t>Kukurūzai</t>
  </si>
  <si>
    <t xml:space="preserve">Žirniai </t>
  </si>
  <si>
    <t>Pupos</t>
  </si>
  <si>
    <t xml:space="preserve">Rapsai </t>
  </si>
  <si>
    <t>Iš viso:</t>
  </si>
  <si>
    <t>* lyginant 2023 m. gegužės mėn. su 2023 m. balandžio mėn.</t>
  </si>
  <si>
    <t>** lyginant 2023 m. gegužės mėn. su 2022 m. gegužės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</si>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</sst>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 style="thin">
        <color indexed="9"/>
      </bottom>
      <diagonal/>
    </border>
    <border>
      <left/>
      <right style="medium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theme="0" tint="-0.24994659260841701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/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/>
      <diagonal/>
    </border>
    <border>
      <left style="medium">
        <color indexed="22"/>
      </left>
      <right/>
      <top/>
      <bottom/>
      <diagonal/>
    </border>
    <border>
      <left style="thin">
        <color theme="0" tint="-0.24994659260841701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medium">
        <color indexed="22"/>
      </right>
      <top style="thin">
        <color indexed="22"/>
      </top>
      <bottom/>
      <diagonal/>
    </border>
    <border>
      <left/>
      <right style="medium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medium">
        <color indexed="22"/>
      </right>
      <top/>
      <bottom/>
      <diagonal/>
    </border>
    <border>
      <left style="medium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/>
      <top style="thin">
        <color indexed="22"/>
      </top>
      <bottom/>
      <diagonal/>
    </border>
    <border>
      <left style="medium">
        <color indexed="22"/>
      </left>
      <right/>
      <top/>
      <bottom style="thin">
        <color indexed="22"/>
      </bottom>
      <diagonal/>
    </border>
    <border>
      <left/>
      <right style="medium">
        <color indexed="22"/>
      </right>
      <top/>
      <bottom style="thin">
        <color theme="0" tint="-0.24994659260841701"/>
      </bottom>
      <diagonal/>
    </border>
    <border>
      <left style="medium">
        <color indexed="22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/>
      <right style="medium">
        <color indexed="22"/>
      </right>
      <top style="thin">
        <color theme="0" tint="-0.24994659260841701"/>
      </top>
      <bottom/>
      <diagonal/>
    </border>
    <border>
      <left style="medium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medium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theme="0" tint="-0.24994659260841701"/>
      </bottom>
      <diagonal/>
    </border>
    <border>
      <left style="thin">
        <color indexed="22"/>
      </left>
      <right style="medium">
        <color indexed="22"/>
      </right>
      <top/>
      <bottom style="thin">
        <color theme="0" tint="-0.24994659260841701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left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left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center" vertical="center" wrapText="1"/>
    </xf>
    <xf numFmtId="4" fontId="6" fillId="0" borderId="30" xfId="0" applyNumberFormat="1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left" vertical="center" wrapText="1"/>
    </xf>
    <xf numFmtId="4" fontId="6" fillId="0" borderId="32" xfId="0" applyNumberFormat="1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 wrapText="1"/>
    </xf>
    <xf numFmtId="4" fontId="6" fillId="0" borderId="34" xfId="0" applyNumberFormat="1" applyFont="1" applyBorder="1" applyAlignment="1">
      <alignment horizontal="center" vertical="center" wrapText="1"/>
    </xf>
    <xf numFmtId="4" fontId="6" fillId="0" borderId="35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 wrapText="1"/>
    </xf>
    <xf numFmtId="4" fontId="5" fillId="0" borderId="37" xfId="0" applyNumberFormat="1" applyFont="1" applyBorder="1" applyAlignment="1">
      <alignment horizontal="center" vertical="center" wrapText="1"/>
    </xf>
    <xf numFmtId="4" fontId="5" fillId="0" borderId="38" xfId="0" applyNumberFormat="1" applyFont="1" applyBorder="1" applyAlignment="1">
      <alignment horizontal="center" vertical="center" wrapText="1"/>
    </xf>
    <xf numFmtId="4" fontId="5" fillId="0" borderId="39" xfId="0" applyNumberFormat="1" applyFont="1" applyBorder="1" applyAlignment="1">
      <alignment horizontal="center" vertical="center" wrapText="1"/>
    </xf>
    <xf numFmtId="4" fontId="5" fillId="0" borderId="40" xfId="0" applyNumberFormat="1" applyFont="1" applyBorder="1" applyAlignment="1">
      <alignment horizontal="center" vertical="center" wrapText="1"/>
    </xf>
    <xf numFmtId="4" fontId="6" fillId="0" borderId="41" xfId="0" applyNumberFormat="1" applyFont="1" applyBorder="1" applyAlignment="1">
      <alignment horizontal="center" vertical="center" wrapText="1"/>
    </xf>
    <xf numFmtId="4" fontId="6" fillId="0" borderId="27" xfId="0" applyNumberFormat="1" applyFont="1" applyBorder="1" applyAlignment="1">
      <alignment horizontal="center" vertical="center" wrapText="1"/>
    </xf>
    <xf numFmtId="4" fontId="6" fillId="0" borderId="28" xfId="0" applyNumberFormat="1" applyFont="1" applyBorder="1" applyAlignment="1">
      <alignment horizontal="center" vertical="center" wrapText="1"/>
    </xf>
    <xf numFmtId="4" fontId="6" fillId="0" borderId="42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5" fillId="0" borderId="42" xfId="0" applyNumberFormat="1" applyFont="1" applyBorder="1" applyAlignment="1">
      <alignment horizontal="center" vertical="center" wrapText="1"/>
    </xf>
    <xf numFmtId="164" fontId="3" fillId="0" borderId="43" xfId="0" applyNumberFormat="1" applyFont="1" applyBorder="1" applyAlignment="1">
      <alignment horizontal="left" vertical="center" wrapText="1"/>
    </xf>
    <xf numFmtId="4" fontId="6" fillId="0" borderId="44" xfId="0" applyNumberFormat="1" applyFont="1" applyBorder="1" applyAlignment="1">
      <alignment horizontal="center" vertical="center" wrapText="1"/>
    </xf>
    <xf numFmtId="4" fontId="6" fillId="0" borderId="45" xfId="0" applyNumberFormat="1" applyFont="1" applyBorder="1" applyAlignment="1">
      <alignment horizontal="center" vertical="center" wrapText="1"/>
    </xf>
    <xf numFmtId="4" fontId="6" fillId="0" borderId="46" xfId="0" applyNumberFormat="1" applyFont="1" applyBorder="1" applyAlignment="1">
      <alignment horizontal="center" vertical="center" wrapText="1"/>
    </xf>
    <xf numFmtId="164" fontId="3" fillId="0" borderId="47" xfId="0" applyNumberFormat="1" applyFont="1" applyBorder="1" applyAlignment="1">
      <alignment horizontal="left" vertical="center" wrapText="1"/>
    </xf>
    <xf numFmtId="4" fontId="6" fillId="0" borderId="48" xfId="0" applyNumberFormat="1" applyFont="1" applyBorder="1" applyAlignment="1">
      <alignment horizontal="center" vertical="center" wrapText="1"/>
    </xf>
    <xf numFmtId="4" fontId="6" fillId="0" borderId="49" xfId="0" applyNumberFormat="1" applyFont="1" applyBorder="1" applyAlignment="1">
      <alignment horizontal="center" vertical="center" wrapText="1"/>
    </xf>
    <xf numFmtId="4" fontId="6" fillId="0" borderId="50" xfId="0" applyNumberFormat="1" applyFont="1" applyBorder="1" applyAlignment="1">
      <alignment horizontal="center" vertical="center" wrapText="1"/>
    </xf>
    <xf numFmtId="4" fontId="6" fillId="0" borderId="51" xfId="0" applyNumberFormat="1" applyFont="1" applyBorder="1" applyAlignment="1">
      <alignment horizontal="center" vertical="center" wrapText="1"/>
    </xf>
    <xf numFmtId="4" fontId="6" fillId="0" borderId="52" xfId="0" applyNumberFormat="1" applyFont="1" applyBorder="1" applyAlignment="1">
      <alignment horizontal="center" vertical="center" wrapText="1"/>
    </xf>
    <xf numFmtId="4" fontId="6" fillId="0" borderId="53" xfId="0" applyNumberFormat="1" applyFont="1" applyBorder="1" applyAlignment="1">
      <alignment horizontal="center" vertical="center" wrapText="1"/>
    </xf>
    <xf numFmtId="4" fontId="6" fillId="0" borderId="54" xfId="0" applyNumberFormat="1" applyFont="1" applyBorder="1" applyAlignment="1">
      <alignment horizontal="center" vertical="center" wrapText="1"/>
    </xf>
    <xf numFmtId="4" fontId="6" fillId="0" borderId="55" xfId="0" applyNumberFormat="1" applyFont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right" vertical="center"/>
    </xf>
    <xf numFmtId="4" fontId="5" fillId="2" borderId="56" xfId="0" applyNumberFormat="1" applyFont="1" applyFill="1" applyBorder="1" applyAlignment="1">
      <alignment horizontal="center" vertical="center"/>
    </xf>
    <xf numFmtId="4" fontId="5" fillId="2" borderId="57" xfId="0" applyNumberFormat="1" applyFont="1" applyFill="1" applyBorder="1" applyAlignment="1">
      <alignment horizontal="center" vertical="center"/>
    </xf>
    <xf numFmtId="4" fontId="5" fillId="2" borderId="58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Rinka\imones\2023\Internetui\GS-3\suvestine_pagal_GS-3_2023_5men.xlsx" TargetMode="External"/><Relationship Id="rId1" Type="http://schemas.openxmlformats.org/officeDocument/2006/relationships/externalLinkPath" Target="/Rinka/imones/2023/Internetui/GS-3/suvestine_pagal_GS-3_2023_5m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2_5"/>
      <sheetName val="2023_4"/>
      <sheetName val="2023_5"/>
      <sheetName val="bendras1"/>
      <sheetName val="Sheet1"/>
    </sheetNames>
    <sheetDataSet>
      <sheetData sheetId="0">
        <row r="5">
          <cell r="C5">
            <v>6278.2259999999997</v>
          </cell>
          <cell r="D5">
            <v>10888.704</v>
          </cell>
          <cell r="E5">
            <v>2573.9940000000001</v>
          </cell>
        </row>
        <row r="6">
          <cell r="C6">
            <v>5154.6859999999997</v>
          </cell>
          <cell r="D6">
            <v>9366.6669999999995</v>
          </cell>
          <cell r="E6">
            <v>2135.1370000000002</v>
          </cell>
        </row>
        <row r="7">
          <cell r="C7">
            <v>574.29999999999995</v>
          </cell>
          <cell r="D7">
            <v>668.37900000000002</v>
          </cell>
          <cell r="E7">
            <v>0</v>
          </cell>
        </row>
        <row r="8">
          <cell r="C8">
            <v>858.49099999999999</v>
          </cell>
          <cell r="D8">
            <v>2100.5529999999999</v>
          </cell>
          <cell r="E8">
            <v>231.47</v>
          </cell>
        </row>
        <row r="9">
          <cell r="C9">
            <v>2684.28</v>
          </cell>
          <cell r="D9">
            <v>4192.8630000000003</v>
          </cell>
          <cell r="E9">
            <v>433.79899999999998</v>
          </cell>
        </row>
        <row r="10">
          <cell r="C10">
            <v>152.08000000000001</v>
          </cell>
          <cell r="D10">
            <v>481.68900000000002</v>
          </cell>
          <cell r="E10">
            <v>125.47</v>
          </cell>
        </row>
        <row r="11">
          <cell r="C11">
            <v>719.61500000000001</v>
          </cell>
          <cell r="D11">
            <v>1757.2629999999999</v>
          </cell>
          <cell r="E11">
            <v>1344.3979999999999</v>
          </cell>
        </row>
        <row r="12">
          <cell r="C12">
            <v>165.92</v>
          </cell>
          <cell r="D12">
            <v>165.92</v>
          </cell>
          <cell r="E12">
            <v>0</v>
          </cell>
        </row>
        <row r="13">
          <cell r="C13">
            <v>1079.8800000000001</v>
          </cell>
          <cell r="D13">
            <v>848.745</v>
          </cell>
          <cell r="E13">
            <v>334.97500000000002</v>
          </cell>
        </row>
        <row r="14">
          <cell r="C14">
            <v>416.7</v>
          </cell>
          <cell r="D14">
            <v>520.54</v>
          </cell>
          <cell r="E14">
            <v>0</v>
          </cell>
        </row>
        <row r="15">
          <cell r="C15">
            <v>663.18</v>
          </cell>
          <cell r="D15">
            <v>328.20499999999998</v>
          </cell>
          <cell r="E15">
            <v>334.97500000000002</v>
          </cell>
        </row>
        <row r="16">
          <cell r="C16">
            <v>38.659999999999997</v>
          </cell>
          <cell r="D16">
            <v>254.251</v>
          </cell>
          <cell r="E16">
            <v>38.659999999999997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38.659999999999997</v>
          </cell>
          <cell r="D18">
            <v>254.251</v>
          </cell>
          <cell r="E18">
            <v>38.659999999999997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5</v>
          </cell>
          <cell r="D22">
            <v>188.501</v>
          </cell>
          <cell r="E22">
            <v>57.582000000000001</v>
          </cell>
        </row>
        <row r="23">
          <cell r="C23">
            <v>0</v>
          </cell>
          <cell r="D23">
            <v>230.54</v>
          </cell>
          <cell r="E23">
            <v>7.64</v>
          </cell>
        </row>
        <row r="27">
          <cell r="C27">
            <v>0</v>
          </cell>
          <cell r="D27">
            <v>88.5</v>
          </cell>
          <cell r="E27">
            <v>168.79499999999999</v>
          </cell>
        </row>
        <row r="28">
          <cell r="C28">
            <v>220</v>
          </cell>
          <cell r="D28">
            <v>220</v>
          </cell>
          <cell r="E28">
            <v>0</v>
          </cell>
        </row>
        <row r="33">
          <cell r="B33">
            <v>107.324</v>
          </cell>
          <cell r="D33">
            <v>107.324</v>
          </cell>
          <cell r="E33">
            <v>0</v>
          </cell>
        </row>
        <row r="36">
          <cell r="C36">
            <v>6498.2259999999997</v>
          </cell>
          <cell r="D36">
            <v>11304.528</v>
          </cell>
          <cell r="E36">
            <v>2742.7890000000002</v>
          </cell>
        </row>
      </sheetData>
      <sheetData sheetId="1">
        <row r="5">
          <cell r="C5">
            <v>4908.0600000000004</v>
          </cell>
          <cell r="D5">
            <v>30965.27</v>
          </cell>
          <cell r="E5">
            <v>56036.444000000003</v>
          </cell>
        </row>
        <row r="6">
          <cell r="C6">
            <v>4694.32</v>
          </cell>
          <cell r="D6">
            <v>27682.238000000001</v>
          </cell>
          <cell r="E6">
            <v>53991.427000000003</v>
          </cell>
        </row>
        <row r="7">
          <cell r="C7">
            <v>0</v>
          </cell>
          <cell r="D7">
            <v>596.66</v>
          </cell>
          <cell r="E7">
            <v>179.52199999999999</v>
          </cell>
        </row>
        <row r="8">
          <cell r="C8">
            <v>1144.896</v>
          </cell>
          <cell r="D8">
            <v>3488.7130000000002</v>
          </cell>
          <cell r="E8">
            <v>4953.8919999999998</v>
          </cell>
        </row>
        <row r="9">
          <cell r="C9">
            <v>2826.5740000000001</v>
          </cell>
          <cell r="D9">
            <v>15115.638999999999</v>
          </cell>
          <cell r="E9">
            <v>27213.555</v>
          </cell>
        </row>
        <row r="10">
          <cell r="C10">
            <v>546.03</v>
          </cell>
          <cell r="D10">
            <v>4533.6589999999997</v>
          </cell>
          <cell r="E10">
            <v>9189.0130000000008</v>
          </cell>
        </row>
        <row r="11">
          <cell r="C11">
            <v>176.82</v>
          </cell>
          <cell r="D11">
            <v>3947.567</v>
          </cell>
          <cell r="E11">
            <v>11945.218000000001</v>
          </cell>
        </row>
        <row r="12">
          <cell r="C12">
            <v>0</v>
          </cell>
          <cell r="D12">
            <v>0</v>
          </cell>
          <cell r="E12">
            <v>510.22699999999998</v>
          </cell>
        </row>
        <row r="13">
          <cell r="C13">
            <v>30.76</v>
          </cell>
          <cell r="D13">
            <v>418.72199999999998</v>
          </cell>
          <cell r="E13">
            <v>308.726</v>
          </cell>
        </row>
        <row r="14">
          <cell r="C14">
            <v>30.76</v>
          </cell>
          <cell r="D14">
            <v>395.173</v>
          </cell>
          <cell r="E14">
            <v>308.726</v>
          </cell>
        </row>
        <row r="15">
          <cell r="C15">
            <v>0</v>
          </cell>
          <cell r="D15">
            <v>23.548999999999999</v>
          </cell>
          <cell r="E15">
            <v>0</v>
          </cell>
        </row>
        <row r="16">
          <cell r="C16">
            <v>137</v>
          </cell>
          <cell r="D16">
            <v>2838.33</v>
          </cell>
          <cell r="E16">
            <v>1324.693</v>
          </cell>
        </row>
        <row r="17">
          <cell r="C17">
            <v>0</v>
          </cell>
          <cell r="D17">
            <v>973.36199999999997</v>
          </cell>
          <cell r="E17">
            <v>0</v>
          </cell>
        </row>
        <row r="18">
          <cell r="C18">
            <v>43</v>
          </cell>
          <cell r="D18">
            <v>792.96799999999996</v>
          </cell>
          <cell r="E18">
            <v>1324.693</v>
          </cell>
        </row>
        <row r="19">
          <cell r="C19">
            <v>94</v>
          </cell>
          <cell r="D19">
            <v>1072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25.98</v>
          </cell>
          <cell r="E22">
            <v>365.61799999999999</v>
          </cell>
        </row>
        <row r="23">
          <cell r="C23">
            <v>45.98</v>
          </cell>
          <cell r="D23">
            <v>0</v>
          </cell>
          <cell r="E23">
            <v>45.98</v>
          </cell>
        </row>
        <row r="27">
          <cell r="C27">
            <v>0</v>
          </cell>
          <cell r="D27">
            <v>133.19999999999999</v>
          </cell>
          <cell r="E27">
            <v>428.995</v>
          </cell>
        </row>
        <row r="28">
          <cell r="C28">
            <v>0</v>
          </cell>
          <cell r="D28">
            <v>50</v>
          </cell>
          <cell r="E28">
            <v>2525.0120000000002</v>
          </cell>
        </row>
        <row r="33">
          <cell r="C33">
            <v>77</v>
          </cell>
          <cell r="D33">
            <v>2391.038</v>
          </cell>
          <cell r="E33">
            <v>14.326000000000001</v>
          </cell>
        </row>
        <row r="36">
          <cell r="C36">
            <v>4985.0600000000004</v>
          </cell>
          <cell r="D36">
            <v>33539.508000000002</v>
          </cell>
          <cell r="E36">
            <v>59004.777000000002</v>
          </cell>
        </row>
      </sheetData>
      <sheetData sheetId="2">
        <row r="5">
          <cell r="C5">
            <v>4135.1679999999997</v>
          </cell>
          <cell r="D5">
            <v>53811.444000000003</v>
          </cell>
          <cell r="E5">
            <v>6360.1679999999997</v>
          </cell>
        </row>
        <row r="6">
          <cell r="C6">
            <v>3663.22</v>
          </cell>
          <cell r="D6">
            <v>51966.739000000001</v>
          </cell>
          <cell r="E6">
            <v>5687.9080000000004</v>
          </cell>
        </row>
        <row r="7">
          <cell r="C7">
            <v>224.78</v>
          </cell>
          <cell r="D7">
            <v>308.64400000000001</v>
          </cell>
          <cell r="E7">
            <v>95.658000000000001</v>
          </cell>
        </row>
        <row r="8">
          <cell r="C8">
            <v>484.24</v>
          </cell>
          <cell r="D8">
            <v>4877.2539999999999</v>
          </cell>
          <cell r="E8">
            <v>560.87800000000004</v>
          </cell>
        </row>
        <row r="9">
          <cell r="C9">
            <v>1994.7</v>
          </cell>
          <cell r="D9">
            <v>26421.264999999999</v>
          </cell>
          <cell r="E9">
            <v>2786.99</v>
          </cell>
        </row>
        <row r="10">
          <cell r="C10">
            <v>700.32</v>
          </cell>
          <cell r="D10">
            <v>8824.9339999999993</v>
          </cell>
          <cell r="E10">
            <v>1064.3989999999999</v>
          </cell>
        </row>
        <row r="11">
          <cell r="C11">
            <v>259.18</v>
          </cell>
          <cell r="D11">
            <v>11534.642</v>
          </cell>
          <cell r="E11">
            <v>669.75599999999997</v>
          </cell>
        </row>
        <row r="12">
          <cell r="C12">
            <v>0</v>
          </cell>
          <cell r="D12">
            <v>0</v>
          </cell>
          <cell r="E12">
            <v>510.22699999999998</v>
          </cell>
        </row>
        <row r="13">
          <cell r="C13">
            <v>0</v>
          </cell>
          <cell r="D13">
            <v>0</v>
          </cell>
          <cell r="E13">
            <v>308.726</v>
          </cell>
        </row>
        <row r="14">
          <cell r="C14">
            <v>0</v>
          </cell>
          <cell r="D14">
            <v>0</v>
          </cell>
          <cell r="E14">
            <v>308.726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403.00799999999998</v>
          </cell>
          <cell r="D16">
            <v>1574.8530000000001</v>
          </cell>
          <cell r="E16">
            <v>152.84800000000001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235.00800000000001</v>
          </cell>
          <cell r="D18">
            <v>1406.8530000000001</v>
          </cell>
          <cell r="E18">
            <v>152.84800000000001</v>
          </cell>
        </row>
        <row r="19">
          <cell r="C19">
            <v>168</v>
          </cell>
          <cell r="D19">
            <v>168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269.85199999999998</v>
          </cell>
          <cell r="E22">
            <v>95.766000000000005</v>
          </cell>
        </row>
        <row r="23">
          <cell r="C23">
            <v>68.94</v>
          </cell>
          <cell r="D23">
            <v>0</v>
          </cell>
          <cell r="E23">
            <v>114.92</v>
          </cell>
        </row>
        <row r="27">
          <cell r="C27">
            <v>4</v>
          </cell>
          <cell r="D27">
            <v>154.678</v>
          </cell>
          <cell r="E27">
            <v>278.31700000000001</v>
          </cell>
        </row>
        <row r="28">
          <cell r="C28">
            <v>105</v>
          </cell>
          <cell r="D28">
            <v>2450.0120000000002</v>
          </cell>
          <cell r="E28">
            <v>180</v>
          </cell>
        </row>
        <row r="33">
          <cell r="C33">
            <v>0</v>
          </cell>
          <cell r="D33">
            <v>14.326000000000001</v>
          </cell>
          <cell r="E33">
            <v>0</v>
          </cell>
        </row>
        <row r="36">
          <cell r="C36">
            <v>4244.1679999999997</v>
          </cell>
          <cell r="D36">
            <v>56430.460000000006</v>
          </cell>
          <cell r="E36">
            <v>6818.4849999999997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22480-81DF-4FA4-8306-D2458056C113}">
  <dimension ref="A1:P33"/>
  <sheetViews>
    <sheetView showGridLines="0" tabSelected="1" zoomScale="115" zoomScaleNormal="115" workbookViewId="0">
      <selection activeCell="Q9" sqref="Q9"/>
    </sheetView>
  </sheetViews>
  <sheetFormatPr defaultRowHeight="15" x14ac:dyDescent="0.25"/>
  <cols>
    <col min="1" max="1" width="10.2851562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3"/>
      <c r="B5" s="4" t="s">
        <v>1</v>
      </c>
      <c r="C5" s="5"/>
      <c r="D5" s="6"/>
      <c r="E5" s="7" t="s">
        <v>2</v>
      </c>
      <c r="F5" s="3"/>
      <c r="G5" s="4" t="s">
        <v>3</v>
      </c>
      <c r="H5" s="5"/>
      <c r="I5" s="6"/>
      <c r="J5" s="7" t="s">
        <v>2</v>
      </c>
      <c r="K5" s="3"/>
      <c r="L5" s="4" t="s">
        <v>4</v>
      </c>
      <c r="M5" s="5"/>
      <c r="N5" s="6"/>
      <c r="O5" s="7" t="s">
        <v>2</v>
      </c>
      <c r="P5" s="3"/>
    </row>
    <row r="6" spans="1:16" x14ac:dyDescent="0.25">
      <c r="A6" s="8"/>
      <c r="B6" s="9">
        <v>2022</v>
      </c>
      <c r="C6" s="10">
        <v>2023</v>
      </c>
      <c r="D6" s="11"/>
      <c r="E6" s="12" t="s">
        <v>5</v>
      </c>
      <c r="F6" s="13" t="s">
        <v>6</v>
      </c>
      <c r="G6" s="9">
        <v>2022</v>
      </c>
      <c r="H6" s="10">
        <v>2023</v>
      </c>
      <c r="I6" s="11"/>
      <c r="J6" s="12" t="s">
        <v>5</v>
      </c>
      <c r="K6" s="13" t="s">
        <v>6</v>
      </c>
      <c r="L6" s="9">
        <v>2022</v>
      </c>
      <c r="M6" s="10">
        <v>2023</v>
      </c>
      <c r="N6" s="11"/>
      <c r="O6" s="12" t="s">
        <v>5</v>
      </c>
      <c r="P6" s="13" t="s">
        <v>6</v>
      </c>
    </row>
    <row r="7" spans="1:16" x14ac:dyDescent="0.25">
      <c r="A7" s="14"/>
      <c r="B7" s="15" t="s">
        <v>7</v>
      </c>
      <c r="C7" s="15" t="s">
        <v>8</v>
      </c>
      <c r="D7" s="15" t="s">
        <v>7</v>
      </c>
      <c r="E7" s="16"/>
      <c r="F7" s="17"/>
      <c r="G7" s="15" t="s">
        <v>7</v>
      </c>
      <c r="H7" s="15" t="s">
        <v>8</v>
      </c>
      <c r="I7" s="15" t="s">
        <v>7</v>
      </c>
      <c r="J7" s="16"/>
      <c r="K7" s="17"/>
      <c r="L7" s="15" t="s">
        <v>7</v>
      </c>
      <c r="M7" s="15" t="s">
        <v>8</v>
      </c>
      <c r="N7" s="15" t="s">
        <v>7</v>
      </c>
      <c r="O7" s="16"/>
      <c r="P7" s="17"/>
    </row>
    <row r="8" spans="1:16" x14ac:dyDescent="0.25">
      <c r="A8" s="18" t="s">
        <v>9</v>
      </c>
      <c r="B8" s="19">
        <f>'[1]2022_5'!C5</f>
        <v>6278.2259999999997</v>
      </c>
      <c r="C8" s="20">
        <f>'[1]2023_4'!C5</f>
        <v>4908.0600000000004</v>
      </c>
      <c r="D8" s="21">
        <f>'[1]2023_5'!C5</f>
        <v>4135.1679999999997</v>
      </c>
      <c r="E8" s="22">
        <f t="shared" ref="E8:E30" si="0">((D8*100)/C8)-100</f>
        <v>-15.747403250979005</v>
      </c>
      <c r="F8" s="23">
        <f t="shared" ref="F8:F30" si="1">((D8*100)/B8)-100</f>
        <v>-34.134769917489436</v>
      </c>
      <c r="G8" s="19">
        <f>'[1]2022_5'!D5</f>
        <v>10888.704</v>
      </c>
      <c r="H8" s="20">
        <f>'[1]2023_4'!D5</f>
        <v>30965.27</v>
      </c>
      <c r="I8" s="21">
        <f>'[1]2023_5'!D5</f>
        <v>53811.444000000003</v>
      </c>
      <c r="J8" s="22">
        <f t="shared" ref="J8:J29" si="2">((I8*100)/H8)-100</f>
        <v>73.77999287588969</v>
      </c>
      <c r="K8" s="23">
        <f t="shared" ref="K8:K30" si="3">((I8*100)/G8)-100</f>
        <v>394.19512184370154</v>
      </c>
      <c r="L8" s="19">
        <f>'[1]2022_5'!E5</f>
        <v>2573.9940000000001</v>
      </c>
      <c r="M8" s="20">
        <f>'[1]2023_4'!E5</f>
        <v>56036.444000000003</v>
      </c>
      <c r="N8" s="21">
        <f>'[1]2023_5'!E5</f>
        <v>6360.1679999999997</v>
      </c>
      <c r="O8" s="22">
        <f t="shared" ref="O8:O30" si="4">((N8*100)/M8)-100</f>
        <v>-88.649943597420275</v>
      </c>
      <c r="P8" s="24">
        <f t="shared" ref="P8:P30" si="5">((N8*100)/L8)-100</f>
        <v>147.09334986794838</v>
      </c>
    </row>
    <row r="9" spans="1:16" x14ac:dyDescent="0.25">
      <c r="A9" s="25" t="s">
        <v>10</v>
      </c>
      <c r="B9" s="19">
        <f>'[1]2022_5'!C6</f>
        <v>5154.6859999999997</v>
      </c>
      <c r="C9" s="20">
        <f>'[1]2023_4'!C6</f>
        <v>4694.32</v>
      </c>
      <c r="D9" s="21">
        <f>'[1]2023_5'!C6</f>
        <v>3663.22</v>
      </c>
      <c r="E9" s="22">
        <f t="shared" si="0"/>
        <v>-21.964842618313185</v>
      </c>
      <c r="F9" s="26">
        <f t="shared" si="1"/>
        <v>-28.934177561931023</v>
      </c>
      <c r="G9" s="19">
        <f>'[1]2022_5'!D6</f>
        <v>9366.6669999999995</v>
      </c>
      <c r="H9" s="20">
        <f>'[1]2023_4'!D6</f>
        <v>27682.238000000001</v>
      </c>
      <c r="I9" s="21">
        <f>'[1]2023_5'!D6</f>
        <v>51966.739000000001</v>
      </c>
      <c r="J9" s="22">
        <f t="shared" si="2"/>
        <v>87.725930974222535</v>
      </c>
      <c r="K9" s="26">
        <f t="shared" si="3"/>
        <v>454.80502296067539</v>
      </c>
      <c r="L9" s="19">
        <f>'[1]2022_5'!E6</f>
        <v>2135.1370000000002</v>
      </c>
      <c r="M9" s="20">
        <f>'[1]2023_4'!E6</f>
        <v>53991.427000000003</v>
      </c>
      <c r="N9" s="21">
        <f>'[1]2023_5'!E6</f>
        <v>5687.9080000000004</v>
      </c>
      <c r="O9" s="22">
        <f t="shared" si="4"/>
        <v>-89.465164534362088</v>
      </c>
      <c r="P9" s="22">
        <f t="shared" si="5"/>
        <v>166.39545846472618</v>
      </c>
    </row>
    <row r="10" spans="1:16" x14ac:dyDescent="0.25">
      <c r="A10" s="27" t="s">
        <v>11</v>
      </c>
      <c r="B10" s="28">
        <f>'[1]2022_5'!C7</f>
        <v>574.29999999999995</v>
      </c>
      <c r="C10" s="29">
        <f>'[1]2023_4'!C7</f>
        <v>0</v>
      </c>
      <c r="D10" s="30">
        <f>'[1]2023_5'!C7</f>
        <v>224.78</v>
      </c>
      <c r="E10" s="31" t="s">
        <v>12</v>
      </c>
      <c r="F10" s="32">
        <f t="shared" si="1"/>
        <v>-60.860177607522196</v>
      </c>
      <c r="G10" s="28">
        <f>'[1]2022_5'!D7</f>
        <v>668.37900000000002</v>
      </c>
      <c r="H10" s="29">
        <f>'[1]2023_4'!D7</f>
        <v>596.66</v>
      </c>
      <c r="I10" s="30">
        <f>'[1]2023_5'!D7</f>
        <v>308.64400000000001</v>
      </c>
      <c r="J10" s="31">
        <f t="shared" si="2"/>
        <v>-48.271377333824951</v>
      </c>
      <c r="K10" s="32">
        <f t="shared" si="3"/>
        <v>-53.822008172010193</v>
      </c>
      <c r="L10" s="28">
        <f>'[1]2022_5'!E7</f>
        <v>0</v>
      </c>
      <c r="M10" s="29">
        <f>'[1]2023_4'!E7</f>
        <v>179.52199999999999</v>
      </c>
      <c r="N10" s="30">
        <f>'[1]2023_5'!E7</f>
        <v>95.658000000000001</v>
      </c>
      <c r="O10" s="31">
        <f t="shared" si="4"/>
        <v>-46.7151658292577</v>
      </c>
      <c r="P10" s="31" t="s">
        <v>12</v>
      </c>
    </row>
    <row r="11" spans="1:16" x14ac:dyDescent="0.25">
      <c r="A11" s="33" t="s">
        <v>13</v>
      </c>
      <c r="B11" s="28">
        <f>'[1]2022_5'!C8</f>
        <v>858.49099999999999</v>
      </c>
      <c r="C11" s="34">
        <f>'[1]2023_4'!C8</f>
        <v>1144.896</v>
      </c>
      <c r="D11" s="35">
        <f>'[1]2023_5'!C8</f>
        <v>484.24</v>
      </c>
      <c r="E11" s="36">
        <f t="shared" si="0"/>
        <v>-57.70445525183073</v>
      </c>
      <c r="F11" s="37">
        <f t="shared" si="1"/>
        <v>-43.594050490919528</v>
      </c>
      <c r="G11" s="28">
        <f>'[1]2022_5'!D8</f>
        <v>2100.5529999999999</v>
      </c>
      <c r="H11" s="34">
        <f>'[1]2023_4'!D8</f>
        <v>3488.7130000000002</v>
      </c>
      <c r="I11" s="35">
        <f>'[1]2023_5'!D8</f>
        <v>4877.2539999999999</v>
      </c>
      <c r="J11" s="36">
        <f t="shared" si="2"/>
        <v>39.800952385593177</v>
      </c>
      <c r="K11" s="37">
        <f t="shared" si="3"/>
        <v>132.18904736038556</v>
      </c>
      <c r="L11" s="28">
        <f>'[1]2022_5'!E8</f>
        <v>231.47</v>
      </c>
      <c r="M11" s="34">
        <f>'[1]2023_4'!E8</f>
        <v>4953.8919999999998</v>
      </c>
      <c r="N11" s="35">
        <f>'[1]2023_5'!E8</f>
        <v>560.87800000000004</v>
      </c>
      <c r="O11" s="36">
        <f t="shared" si="4"/>
        <v>-88.678033352362149</v>
      </c>
      <c r="P11" s="36">
        <f t="shared" si="5"/>
        <v>142.31131464120622</v>
      </c>
    </row>
    <row r="12" spans="1:16" x14ac:dyDescent="0.25">
      <c r="A12" s="33" t="s">
        <v>14</v>
      </c>
      <c r="B12" s="28">
        <f>'[1]2022_5'!C9</f>
        <v>2684.28</v>
      </c>
      <c r="C12" s="34">
        <f>'[1]2023_4'!C9</f>
        <v>2826.5740000000001</v>
      </c>
      <c r="D12" s="35">
        <f>'[1]2023_5'!C9</f>
        <v>1994.7</v>
      </c>
      <c r="E12" s="36">
        <f t="shared" si="0"/>
        <v>-29.430469536619242</v>
      </c>
      <c r="F12" s="37">
        <f t="shared" si="1"/>
        <v>-25.689570387589967</v>
      </c>
      <c r="G12" s="28">
        <f>'[1]2022_5'!D9</f>
        <v>4192.8630000000003</v>
      </c>
      <c r="H12" s="34">
        <f>'[1]2023_4'!D9</f>
        <v>15115.638999999999</v>
      </c>
      <c r="I12" s="35">
        <f>'[1]2023_5'!D9</f>
        <v>26421.264999999999</v>
      </c>
      <c r="J12" s="36">
        <f t="shared" si="2"/>
        <v>74.794231325582729</v>
      </c>
      <c r="K12" s="37">
        <f t="shared" si="3"/>
        <v>530.14854050800125</v>
      </c>
      <c r="L12" s="28">
        <f>'[1]2022_5'!E9</f>
        <v>433.79899999999998</v>
      </c>
      <c r="M12" s="34">
        <f>'[1]2023_4'!E9</f>
        <v>27213.555</v>
      </c>
      <c r="N12" s="35">
        <f>'[1]2023_5'!E9</f>
        <v>2786.99</v>
      </c>
      <c r="O12" s="36">
        <f t="shared" si="4"/>
        <v>-89.758816883718424</v>
      </c>
      <c r="P12" s="36">
        <f t="shared" si="5"/>
        <v>542.46113983665248</v>
      </c>
    </row>
    <row r="13" spans="1:16" x14ac:dyDescent="0.25">
      <c r="A13" s="33" t="s">
        <v>15</v>
      </c>
      <c r="B13" s="28">
        <f>'[1]2022_5'!C10</f>
        <v>152.08000000000001</v>
      </c>
      <c r="C13" s="34">
        <f>'[1]2023_4'!C10</f>
        <v>546.03</v>
      </c>
      <c r="D13" s="35">
        <f>'[1]2023_5'!C10</f>
        <v>700.32</v>
      </c>
      <c r="E13" s="36">
        <f t="shared" si="0"/>
        <v>28.25668919290149</v>
      </c>
      <c r="F13" s="37">
        <f t="shared" si="1"/>
        <v>360.4944765912677</v>
      </c>
      <c r="G13" s="28">
        <f>'[1]2022_5'!D10</f>
        <v>481.68900000000002</v>
      </c>
      <c r="H13" s="34">
        <f>'[1]2023_4'!D10</f>
        <v>4533.6589999999997</v>
      </c>
      <c r="I13" s="35">
        <f>'[1]2023_5'!D10</f>
        <v>8824.9339999999993</v>
      </c>
      <c r="J13" s="36">
        <f t="shared" si="2"/>
        <v>94.653678187971337</v>
      </c>
      <c r="K13" s="37">
        <f t="shared" si="3"/>
        <v>1732.0812806603428</v>
      </c>
      <c r="L13" s="28">
        <f>'[1]2022_5'!E10</f>
        <v>125.47</v>
      </c>
      <c r="M13" s="34">
        <f>'[1]2023_4'!E10</f>
        <v>9189.0130000000008</v>
      </c>
      <c r="N13" s="35">
        <f>'[1]2023_5'!E10</f>
        <v>1064.3989999999999</v>
      </c>
      <c r="O13" s="36">
        <f t="shared" si="4"/>
        <v>-88.416612317340281</v>
      </c>
      <c r="P13" s="36">
        <f t="shared" si="5"/>
        <v>748.32948115087265</v>
      </c>
    </row>
    <row r="14" spans="1:16" x14ac:dyDescent="0.25">
      <c r="A14" s="33" t="s">
        <v>16</v>
      </c>
      <c r="B14" s="28">
        <f>'[1]2022_5'!C11</f>
        <v>719.61500000000001</v>
      </c>
      <c r="C14" s="34">
        <f>'[1]2023_4'!C11</f>
        <v>176.82</v>
      </c>
      <c r="D14" s="35">
        <f>'[1]2023_5'!C11</f>
        <v>259.18</v>
      </c>
      <c r="E14" s="36">
        <f t="shared" si="0"/>
        <v>46.578441352788161</v>
      </c>
      <c r="F14" s="37">
        <f t="shared" si="1"/>
        <v>-63.983518965002119</v>
      </c>
      <c r="G14" s="28">
        <f>'[1]2022_5'!D11</f>
        <v>1757.2629999999999</v>
      </c>
      <c r="H14" s="34">
        <f>'[1]2023_4'!D11</f>
        <v>3947.567</v>
      </c>
      <c r="I14" s="35">
        <f>'[1]2023_5'!D11</f>
        <v>11534.642</v>
      </c>
      <c r="J14" s="36">
        <f t="shared" si="2"/>
        <v>192.19623124826001</v>
      </c>
      <c r="K14" s="37">
        <f t="shared" si="3"/>
        <v>556.39816009328138</v>
      </c>
      <c r="L14" s="28">
        <f>'[1]2022_5'!E11</f>
        <v>1344.3979999999999</v>
      </c>
      <c r="M14" s="34">
        <f>'[1]2023_4'!E11</f>
        <v>11945.218000000001</v>
      </c>
      <c r="N14" s="35">
        <f>'[1]2023_5'!E11</f>
        <v>669.75599999999997</v>
      </c>
      <c r="O14" s="36">
        <f t="shared" si="4"/>
        <v>-94.393103583375378</v>
      </c>
      <c r="P14" s="36">
        <f t="shared" si="5"/>
        <v>-50.181717021298752</v>
      </c>
    </row>
    <row r="15" spans="1:16" x14ac:dyDescent="0.25">
      <c r="A15" s="33" t="s">
        <v>17</v>
      </c>
      <c r="B15" s="28">
        <f>'[1]2022_5'!C12</f>
        <v>165.92</v>
      </c>
      <c r="C15" s="34">
        <f>'[1]2023_4'!C12</f>
        <v>0</v>
      </c>
      <c r="D15" s="35">
        <f>'[1]2023_5'!C12</f>
        <v>0</v>
      </c>
      <c r="E15" s="36" t="s">
        <v>12</v>
      </c>
      <c r="F15" s="37" t="s">
        <v>12</v>
      </c>
      <c r="G15" s="28">
        <f>'[1]2022_5'!D12</f>
        <v>165.92</v>
      </c>
      <c r="H15" s="34">
        <f>'[1]2023_4'!D12</f>
        <v>0</v>
      </c>
      <c r="I15" s="35">
        <f>'[1]2023_5'!D12</f>
        <v>0</v>
      </c>
      <c r="J15" s="36" t="s">
        <v>12</v>
      </c>
      <c r="K15" s="37" t="s">
        <v>12</v>
      </c>
      <c r="L15" s="28">
        <f>'[1]2022_5'!E12</f>
        <v>0</v>
      </c>
      <c r="M15" s="34">
        <f>'[1]2023_4'!E12</f>
        <v>510.22699999999998</v>
      </c>
      <c r="N15" s="35">
        <f>'[1]2023_5'!E12</f>
        <v>510.22699999999998</v>
      </c>
      <c r="O15" s="36">
        <f t="shared" si="4"/>
        <v>0</v>
      </c>
      <c r="P15" s="36" t="s">
        <v>12</v>
      </c>
    </row>
    <row r="16" spans="1:16" x14ac:dyDescent="0.25">
      <c r="A16" s="25" t="s">
        <v>18</v>
      </c>
      <c r="B16" s="38">
        <f>'[1]2022_5'!C13</f>
        <v>1079.8800000000001</v>
      </c>
      <c r="C16" s="39">
        <f>'[1]2023_4'!C13</f>
        <v>30.76</v>
      </c>
      <c r="D16" s="40">
        <f>'[1]2023_5'!C13</f>
        <v>0</v>
      </c>
      <c r="E16" s="41" t="s">
        <v>12</v>
      </c>
      <c r="F16" s="42" t="s">
        <v>12</v>
      </c>
      <c r="G16" s="38">
        <f>'[1]2022_5'!D13</f>
        <v>848.745</v>
      </c>
      <c r="H16" s="39">
        <f>'[1]2023_4'!D13</f>
        <v>418.72199999999998</v>
      </c>
      <c r="I16" s="40">
        <f>'[1]2023_5'!D13</f>
        <v>0</v>
      </c>
      <c r="J16" s="41" t="s">
        <v>12</v>
      </c>
      <c r="K16" s="42" t="s">
        <v>12</v>
      </c>
      <c r="L16" s="38">
        <f>'[1]2022_5'!E13</f>
        <v>334.97500000000002</v>
      </c>
      <c r="M16" s="39">
        <f>'[1]2023_4'!E13</f>
        <v>308.726</v>
      </c>
      <c r="N16" s="40">
        <f>'[1]2023_5'!E13</f>
        <v>308.726</v>
      </c>
      <c r="O16" s="41">
        <f t="shared" si="4"/>
        <v>0</v>
      </c>
      <c r="P16" s="41">
        <f t="shared" si="5"/>
        <v>-7.8361071721770372</v>
      </c>
    </row>
    <row r="17" spans="1:16" x14ac:dyDescent="0.25">
      <c r="A17" s="33" t="s">
        <v>13</v>
      </c>
      <c r="B17" s="43">
        <f>'[1]2022_5'!C14</f>
        <v>416.7</v>
      </c>
      <c r="C17" s="44">
        <f>'[1]2023_4'!C14</f>
        <v>30.76</v>
      </c>
      <c r="D17" s="45">
        <f>'[1]2023_5'!C14</f>
        <v>0</v>
      </c>
      <c r="E17" s="36" t="s">
        <v>12</v>
      </c>
      <c r="F17" s="37" t="s">
        <v>12</v>
      </c>
      <c r="G17" s="43">
        <f>'[1]2022_5'!D14</f>
        <v>520.54</v>
      </c>
      <c r="H17" s="44">
        <f>'[1]2023_4'!D14</f>
        <v>395.173</v>
      </c>
      <c r="I17" s="45">
        <f>'[1]2023_5'!D14</f>
        <v>0</v>
      </c>
      <c r="J17" s="36" t="s">
        <v>12</v>
      </c>
      <c r="K17" s="37" t="s">
        <v>12</v>
      </c>
      <c r="L17" s="43">
        <f>'[1]2022_5'!E14</f>
        <v>0</v>
      </c>
      <c r="M17" s="44">
        <f>'[1]2023_4'!E14</f>
        <v>308.726</v>
      </c>
      <c r="N17" s="45">
        <f>'[1]2023_5'!E14</f>
        <v>308.726</v>
      </c>
      <c r="O17" s="36">
        <f t="shared" si="4"/>
        <v>0</v>
      </c>
      <c r="P17" s="36" t="s">
        <v>12</v>
      </c>
    </row>
    <row r="18" spans="1:16" x14ac:dyDescent="0.25">
      <c r="A18" s="33" t="s">
        <v>14</v>
      </c>
      <c r="B18" s="46">
        <f>'[1]2022_5'!C15</f>
        <v>663.18</v>
      </c>
      <c r="C18" s="47">
        <f>'[1]2023_4'!C15</f>
        <v>0</v>
      </c>
      <c r="D18" s="48">
        <f>'[1]2023_5'!C15</f>
        <v>0</v>
      </c>
      <c r="E18" s="36" t="s">
        <v>12</v>
      </c>
      <c r="F18" s="37" t="s">
        <v>12</v>
      </c>
      <c r="G18" s="46">
        <f>'[1]2022_5'!D15</f>
        <v>328.20499999999998</v>
      </c>
      <c r="H18" s="47">
        <f>'[1]2023_4'!D15</f>
        <v>23.548999999999999</v>
      </c>
      <c r="I18" s="48">
        <f>'[1]2023_5'!D15</f>
        <v>0</v>
      </c>
      <c r="J18" s="36" t="s">
        <v>12</v>
      </c>
      <c r="K18" s="37" t="s">
        <v>12</v>
      </c>
      <c r="L18" s="46">
        <f>'[1]2022_5'!E15</f>
        <v>334.97500000000002</v>
      </c>
      <c r="M18" s="47">
        <f>'[1]2023_4'!E15</f>
        <v>0</v>
      </c>
      <c r="N18" s="48">
        <f>'[1]2023_5'!E15</f>
        <v>0</v>
      </c>
      <c r="O18" s="36" t="s">
        <v>12</v>
      </c>
      <c r="P18" s="36" t="s">
        <v>12</v>
      </c>
    </row>
    <row r="19" spans="1:16" x14ac:dyDescent="0.25">
      <c r="A19" s="25" t="s">
        <v>19</v>
      </c>
      <c r="B19" s="49">
        <f>'[1]2022_5'!C16</f>
        <v>38.659999999999997</v>
      </c>
      <c r="C19" s="20">
        <f>'[1]2023_4'!C16</f>
        <v>137</v>
      </c>
      <c r="D19" s="21">
        <f>'[1]2023_5'!C16</f>
        <v>403.00799999999998</v>
      </c>
      <c r="E19" s="41">
        <f t="shared" si="0"/>
        <v>194.1664233576642</v>
      </c>
      <c r="F19" s="42">
        <f t="shared" si="1"/>
        <v>942.44180031039832</v>
      </c>
      <c r="G19" s="49">
        <f>'[1]2022_5'!D16</f>
        <v>254.251</v>
      </c>
      <c r="H19" s="20">
        <f>'[1]2023_4'!D16</f>
        <v>2838.33</v>
      </c>
      <c r="I19" s="21">
        <f>'[1]2023_5'!D16</f>
        <v>1574.8530000000001</v>
      </c>
      <c r="J19" s="41">
        <f t="shared" si="2"/>
        <v>-44.514802718499958</v>
      </c>
      <c r="K19" s="42">
        <f t="shared" si="3"/>
        <v>519.40877322016433</v>
      </c>
      <c r="L19" s="49">
        <f>'[1]2022_5'!E16</f>
        <v>38.659999999999997</v>
      </c>
      <c r="M19" s="20">
        <f>'[1]2023_4'!E16</f>
        <v>1324.693</v>
      </c>
      <c r="N19" s="21">
        <f>'[1]2023_5'!E16</f>
        <v>152.84800000000001</v>
      </c>
      <c r="O19" s="41">
        <f t="shared" si="4"/>
        <v>-88.461628467878967</v>
      </c>
      <c r="P19" s="41">
        <f t="shared" si="5"/>
        <v>295.36471805483711</v>
      </c>
    </row>
    <row r="20" spans="1:16" x14ac:dyDescent="0.25">
      <c r="A20" s="33" t="s">
        <v>13</v>
      </c>
      <c r="B20" s="28">
        <f>'[1]2022_5'!C17</f>
        <v>0</v>
      </c>
      <c r="C20" s="34">
        <f>'[1]2023_4'!C17</f>
        <v>0</v>
      </c>
      <c r="D20" s="35">
        <f>'[1]2023_5'!C17</f>
        <v>0</v>
      </c>
      <c r="E20" s="36" t="s">
        <v>12</v>
      </c>
      <c r="F20" s="37" t="s">
        <v>12</v>
      </c>
      <c r="G20" s="28">
        <f>'[1]2022_5'!D17</f>
        <v>0</v>
      </c>
      <c r="H20" s="34">
        <f>'[1]2023_4'!D17</f>
        <v>973.36199999999997</v>
      </c>
      <c r="I20" s="35">
        <f>'[1]2023_5'!D17</f>
        <v>0</v>
      </c>
      <c r="J20" s="36" t="s">
        <v>12</v>
      </c>
      <c r="K20" s="37" t="s">
        <v>12</v>
      </c>
      <c r="L20" s="28">
        <f>'[1]2022_5'!E17</f>
        <v>0</v>
      </c>
      <c r="M20" s="34">
        <f>'[1]2023_4'!E17</f>
        <v>0</v>
      </c>
      <c r="N20" s="35">
        <f>'[1]2023_5'!E17</f>
        <v>0</v>
      </c>
      <c r="O20" s="36" t="s">
        <v>12</v>
      </c>
      <c r="P20" s="36" t="s">
        <v>12</v>
      </c>
    </row>
    <row r="21" spans="1:16" x14ac:dyDescent="0.25">
      <c r="A21" s="33" t="s">
        <v>14</v>
      </c>
      <c r="B21" s="28">
        <f>'[1]2022_5'!C18</f>
        <v>38.659999999999997</v>
      </c>
      <c r="C21" s="34">
        <f>'[1]2023_4'!C18</f>
        <v>43</v>
      </c>
      <c r="D21" s="35">
        <f>'[1]2023_5'!C18</f>
        <v>235.00800000000001</v>
      </c>
      <c r="E21" s="36">
        <f t="shared" si="0"/>
        <v>446.53023255813957</v>
      </c>
      <c r="F21" s="37">
        <f t="shared" si="1"/>
        <v>507.88411795137097</v>
      </c>
      <c r="G21" s="28">
        <f>'[1]2022_5'!D18</f>
        <v>254.251</v>
      </c>
      <c r="H21" s="34">
        <f>'[1]2023_4'!D18</f>
        <v>792.96799999999996</v>
      </c>
      <c r="I21" s="35">
        <f>'[1]2023_5'!D18</f>
        <v>1406.8530000000001</v>
      </c>
      <c r="J21" s="36">
        <f t="shared" si="2"/>
        <v>77.416112630017892</v>
      </c>
      <c r="K21" s="37">
        <f t="shared" si="3"/>
        <v>453.33233694262765</v>
      </c>
      <c r="L21" s="28">
        <f>'[1]2022_5'!E18</f>
        <v>38.659999999999997</v>
      </c>
      <c r="M21" s="34">
        <f>'[1]2023_4'!E18</f>
        <v>1324.693</v>
      </c>
      <c r="N21" s="35">
        <f>'[1]2023_5'!E18</f>
        <v>152.84800000000001</v>
      </c>
      <c r="O21" s="36">
        <f t="shared" si="4"/>
        <v>-88.461628467878967</v>
      </c>
      <c r="P21" s="36">
        <f t="shared" si="5"/>
        <v>295.36471805483711</v>
      </c>
    </row>
    <row r="22" spans="1:16" x14ac:dyDescent="0.25">
      <c r="A22" s="50" t="s">
        <v>20</v>
      </c>
      <c r="B22" s="51">
        <f>'[1]2022_5'!C19</f>
        <v>0</v>
      </c>
      <c r="C22" s="52">
        <f>'[1]2023_4'!C19</f>
        <v>94</v>
      </c>
      <c r="D22" s="53">
        <f>'[1]2023_5'!C19</f>
        <v>168</v>
      </c>
      <c r="E22" s="36">
        <f t="shared" si="0"/>
        <v>78.723404255319139</v>
      </c>
      <c r="F22" s="37" t="s">
        <v>12</v>
      </c>
      <c r="G22" s="51">
        <f>'[1]2022_5'!D19</f>
        <v>0</v>
      </c>
      <c r="H22" s="52">
        <f>'[1]2023_4'!D19</f>
        <v>1072</v>
      </c>
      <c r="I22" s="53">
        <f>'[1]2023_5'!D19</f>
        <v>168</v>
      </c>
      <c r="J22" s="36">
        <f t="shared" si="2"/>
        <v>-84.328358208955223</v>
      </c>
      <c r="K22" s="37" t="s">
        <v>12</v>
      </c>
      <c r="L22" s="51">
        <f>'[1]2022_5'!E19</f>
        <v>0</v>
      </c>
      <c r="M22" s="52">
        <f>'[1]2023_4'!E19</f>
        <v>0</v>
      </c>
      <c r="N22" s="53">
        <f>'[1]2023_5'!E19</f>
        <v>0</v>
      </c>
      <c r="O22" s="36" t="s">
        <v>12</v>
      </c>
      <c r="P22" s="36" t="s">
        <v>12</v>
      </c>
    </row>
    <row r="23" spans="1:16" x14ac:dyDescent="0.25">
      <c r="A23" s="54" t="s">
        <v>21</v>
      </c>
      <c r="B23" s="55">
        <f>'[1]2022_5'!C20</f>
        <v>0</v>
      </c>
      <c r="C23" s="56">
        <f>'[1]2023_4'!C20</f>
        <v>0</v>
      </c>
      <c r="D23" s="57">
        <f>'[1]2023_5'!C20</f>
        <v>0</v>
      </c>
      <c r="E23" s="58" t="s">
        <v>12</v>
      </c>
      <c r="F23" s="59" t="s">
        <v>12</v>
      </c>
      <c r="G23" s="55">
        <f>'[1]2022_5'!D20</f>
        <v>0</v>
      </c>
      <c r="H23" s="56">
        <f>'[1]2023_4'!D20</f>
        <v>0</v>
      </c>
      <c r="I23" s="57">
        <f>'[1]2023_5'!D20</f>
        <v>0</v>
      </c>
      <c r="J23" s="58" t="s">
        <v>12</v>
      </c>
      <c r="K23" s="59" t="s">
        <v>12</v>
      </c>
      <c r="L23" s="55">
        <f>'[1]2022_5'!E20</f>
        <v>0</v>
      </c>
      <c r="M23" s="56">
        <f>'[1]2023_4'!E20</f>
        <v>0</v>
      </c>
      <c r="N23" s="57">
        <f>'[1]2023_5'!E20</f>
        <v>0</v>
      </c>
      <c r="O23" s="58" t="s">
        <v>12</v>
      </c>
      <c r="P23" s="58" t="s">
        <v>12</v>
      </c>
    </row>
    <row r="24" spans="1:16" x14ac:dyDescent="0.25">
      <c r="A24" s="33" t="s">
        <v>22</v>
      </c>
      <c r="B24" s="28">
        <f>'[1]2022_5'!C21</f>
        <v>0</v>
      </c>
      <c r="C24" s="34">
        <f>'[1]2023_4'!C21</f>
        <v>0</v>
      </c>
      <c r="D24" s="35">
        <f>'[1]2023_5'!C21</f>
        <v>0</v>
      </c>
      <c r="E24" s="60" t="s">
        <v>12</v>
      </c>
      <c r="F24" s="37" t="s">
        <v>12</v>
      </c>
      <c r="G24" s="28">
        <f>'[1]2022_5'!D21</f>
        <v>0</v>
      </c>
      <c r="H24" s="34">
        <f>'[1]2023_4'!D21</f>
        <v>0</v>
      </c>
      <c r="I24" s="35">
        <f>'[1]2023_5'!D21</f>
        <v>0</v>
      </c>
      <c r="J24" s="60" t="s">
        <v>12</v>
      </c>
      <c r="K24" s="37" t="s">
        <v>12</v>
      </c>
      <c r="L24" s="28">
        <f>'[1]2022_5'!E21</f>
        <v>0</v>
      </c>
      <c r="M24" s="34">
        <f>'[1]2023_4'!E21</f>
        <v>0</v>
      </c>
      <c r="N24" s="35">
        <f>'[1]2023_5'!E21</f>
        <v>0</v>
      </c>
      <c r="O24" s="60" t="s">
        <v>12</v>
      </c>
      <c r="P24" s="36" t="s">
        <v>12</v>
      </c>
    </row>
    <row r="25" spans="1:16" x14ac:dyDescent="0.25">
      <c r="A25" s="33" t="s">
        <v>23</v>
      </c>
      <c r="B25" s="28">
        <f>'[1]2022_5'!C22</f>
        <v>5</v>
      </c>
      <c r="C25" s="34">
        <f>'[1]2023_4'!C22</f>
        <v>0</v>
      </c>
      <c r="D25" s="35">
        <f>'[1]2023_5'!C22</f>
        <v>0</v>
      </c>
      <c r="E25" s="36" t="s">
        <v>12</v>
      </c>
      <c r="F25" s="37" t="s">
        <v>12</v>
      </c>
      <c r="G25" s="28">
        <f>'[1]2022_5'!D22</f>
        <v>188.501</v>
      </c>
      <c r="H25" s="34">
        <f>'[1]2023_4'!D22</f>
        <v>25.98</v>
      </c>
      <c r="I25" s="35">
        <f>'[1]2023_5'!D22</f>
        <v>269.85199999999998</v>
      </c>
      <c r="J25" s="36">
        <f t="shared" si="2"/>
        <v>938.69130100076973</v>
      </c>
      <c r="K25" s="37">
        <f t="shared" si="3"/>
        <v>43.156800229176497</v>
      </c>
      <c r="L25" s="28">
        <f>'[1]2022_5'!E22</f>
        <v>57.582000000000001</v>
      </c>
      <c r="M25" s="34">
        <f>'[1]2023_4'!E22</f>
        <v>365.61799999999999</v>
      </c>
      <c r="N25" s="35">
        <f>'[1]2023_5'!E22</f>
        <v>95.766000000000005</v>
      </c>
      <c r="O25" s="36">
        <f t="shared" si="4"/>
        <v>-73.807088272459225</v>
      </c>
      <c r="P25" s="36">
        <f t="shared" si="5"/>
        <v>66.312389288319281</v>
      </c>
    </row>
    <row r="26" spans="1:16" x14ac:dyDescent="0.25">
      <c r="A26" s="33" t="s">
        <v>24</v>
      </c>
      <c r="B26" s="28">
        <f>'[1]2022_5'!C23</f>
        <v>0</v>
      </c>
      <c r="C26" s="34">
        <f>'[1]2023_4'!C23</f>
        <v>45.98</v>
      </c>
      <c r="D26" s="35">
        <f>'[1]2023_5'!C23</f>
        <v>68.94</v>
      </c>
      <c r="E26" s="36">
        <f t="shared" si="0"/>
        <v>49.934754240974343</v>
      </c>
      <c r="F26" s="37" t="s">
        <v>12</v>
      </c>
      <c r="G26" s="28">
        <f>'[1]2022_5'!D23</f>
        <v>230.54</v>
      </c>
      <c r="H26" s="34">
        <f>'[1]2023_4'!D23</f>
        <v>0</v>
      </c>
      <c r="I26" s="35">
        <f>'[1]2023_5'!D23</f>
        <v>0</v>
      </c>
      <c r="J26" s="36" t="s">
        <v>12</v>
      </c>
      <c r="K26" s="37" t="s">
        <v>12</v>
      </c>
      <c r="L26" s="28">
        <f>'[1]2022_5'!E23</f>
        <v>7.64</v>
      </c>
      <c r="M26" s="34">
        <f>'[1]2023_4'!E23</f>
        <v>45.98</v>
      </c>
      <c r="N26" s="35">
        <f>'[1]2023_5'!E23</f>
        <v>114.92</v>
      </c>
      <c r="O26" s="36">
        <f t="shared" si="4"/>
        <v>149.93475424097434</v>
      </c>
      <c r="P26" s="36">
        <f t="shared" si="5"/>
        <v>1404.1884816753927</v>
      </c>
    </row>
    <row r="27" spans="1:16" x14ac:dyDescent="0.25">
      <c r="A27" s="54" t="s">
        <v>25</v>
      </c>
      <c r="B27" s="55">
        <f>'[1]2022_5'!C27</f>
        <v>0</v>
      </c>
      <c r="C27" s="56">
        <f>'[1]2023_4'!C27</f>
        <v>0</v>
      </c>
      <c r="D27" s="57">
        <f>'[1]2023_5'!C27</f>
        <v>4</v>
      </c>
      <c r="E27" s="58" t="s">
        <v>12</v>
      </c>
      <c r="F27" s="59" t="s">
        <v>12</v>
      </c>
      <c r="G27" s="55">
        <f>'[1]2022_5'!D27</f>
        <v>88.5</v>
      </c>
      <c r="H27" s="56">
        <f>'[1]2023_4'!D27</f>
        <v>133.19999999999999</v>
      </c>
      <c r="I27" s="57">
        <f>'[1]2023_5'!D27</f>
        <v>154.678</v>
      </c>
      <c r="J27" s="58">
        <f t="shared" si="2"/>
        <v>16.12462462462463</v>
      </c>
      <c r="K27" s="59">
        <f t="shared" si="3"/>
        <v>74.777401129943485</v>
      </c>
      <c r="L27" s="55">
        <f>'[1]2022_5'!E27</f>
        <v>168.79499999999999</v>
      </c>
      <c r="M27" s="56">
        <f>'[1]2023_4'!E27</f>
        <v>428.995</v>
      </c>
      <c r="N27" s="57">
        <f>'[1]2023_5'!E27</f>
        <v>278.31700000000001</v>
      </c>
      <c r="O27" s="58">
        <f t="shared" si="4"/>
        <v>-35.123486287718976</v>
      </c>
      <c r="P27" s="58">
        <f t="shared" si="5"/>
        <v>64.88462335969669</v>
      </c>
    </row>
    <row r="28" spans="1:16" x14ac:dyDescent="0.25">
      <c r="A28" s="50" t="s">
        <v>26</v>
      </c>
      <c r="B28" s="51">
        <f>'[1]2022_5'!C28</f>
        <v>220</v>
      </c>
      <c r="C28" s="52">
        <f>'[1]2023_4'!C28</f>
        <v>0</v>
      </c>
      <c r="D28" s="53">
        <f>'[1]2023_5'!C28</f>
        <v>105</v>
      </c>
      <c r="E28" s="61" t="s">
        <v>12</v>
      </c>
      <c r="F28" s="62">
        <f t="shared" si="1"/>
        <v>-52.272727272727273</v>
      </c>
      <c r="G28" s="51">
        <f>'[1]2022_5'!D28</f>
        <v>220</v>
      </c>
      <c r="H28" s="52">
        <f>'[1]2023_4'!D28</f>
        <v>50</v>
      </c>
      <c r="I28" s="53">
        <f>'[1]2023_5'!D28</f>
        <v>2450.0120000000002</v>
      </c>
      <c r="J28" s="61">
        <f t="shared" si="2"/>
        <v>4800.0240000000003</v>
      </c>
      <c r="K28" s="62">
        <f t="shared" si="3"/>
        <v>1013.6418181818183</v>
      </c>
      <c r="L28" s="51">
        <f>'[1]2022_5'!E28</f>
        <v>0</v>
      </c>
      <c r="M28" s="52">
        <f>'[1]2023_4'!E28</f>
        <v>2525.0120000000002</v>
      </c>
      <c r="N28" s="53">
        <f>'[1]2023_5'!E28</f>
        <v>180</v>
      </c>
      <c r="O28" s="61">
        <f t="shared" si="4"/>
        <v>-92.871321007583333</v>
      </c>
      <c r="P28" s="61" t="s">
        <v>12</v>
      </c>
    </row>
    <row r="29" spans="1:16" x14ac:dyDescent="0.25">
      <c r="A29" s="33" t="s">
        <v>27</v>
      </c>
      <c r="B29" s="28">
        <f>'[1]2022_5'!B33</f>
        <v>107.324</v>
      </c>
      <c r="C29" s="34">
        <f>'[1]2023_4'!C33</f>
        <v>77</v>
      </c>
      <c r="D29" s="35">
        <f>'[1]2023_5'!C33</f>
        <v>0</v>
      </c>
      <c r="E29" s="36" t="s">
        <v>12</v>
      </c>
      <c r="F29" s="37" t="s">
        <v>12</v>
      </c>
      <c r="G29" s="28">
        <f>'[1]2022_5'!D33</f>
        <v>107.324</v>
      </c>
      <c r="H29" s="34">
        <f>'[1]2023_4'!D33</f>
        <v>2391.038</v>
      </c>
      <c r="I29" s="35">
        <f>'[1]2023_5'!D33</f>
        <v>14.326000000000001</v>
      </c>
      <c r="J29" s="36">
        <f t="shared" si="2"/>
        <v>-99.400845992409984</v>
      </c>
      <c r="K29" s="37">
        <f t="shared" si="3"/>
        <v>-86.651634303604041</v>
      </c>
      <c r="L29" s="28">
        <f>'[1]2022_5'!E33</f>
        <v>0</v>
      </c>
      <c r="M29" s="34">
        <f>'[1]2023_4'!E33</f>
        <v>14.326000000000001</v>
      </c>
      <c r="N29" s="35">
        <f>'[1]2023_5'!E33</f>
        <v>0</v>
      </c>
      <c r="O29" s="36" t="s">
        <v>12</v>
      </c>
      <c r="P29" s="36" t="s">
        <v>12</v>
      </c>
    </row>
    <row r="30" spans="1:16" x14ac:dyDescent="0.25">
      <c r="A30" s="63" t="s">
        <v>28</v>
      </c>
      <c r="B30" s="64">
        <f>'[1]2022_5'!C36</f>
        <v>6498.2259999999997</v>
      </c>
      <c r="C30" s="64">
        <f>'[1]2023_4'!C36</f>
        <v>4985.0600000000004</v>
      </c>
      <c r="D30" s="64">
        <f>'[1]2023_5'!C36</f>
        <v>4244.1679999999997</v>
      </c>
      <c r="E30" s="65">
        <f t="shared" si="0"/>
        <v>-14.862248398213879</v>
      </c>
      <c r="F30" s="66">
        <f t="shared" si="1"/>
        <v>-34.687282344442934</v>
      </c>
      <c r="G30" s="64">
        <f>'[1]2022_5'!D36</f>
        <v>11304.528</v>
      </c>
      <c r="H30" s="64">
        <f>'[1]2023_4'!D36</f>
        <v>33539.508000000002</v>
      </c>
      <c r="I30" s="64">
        <f>'[1]2023_5'!D36</f>
        <v>56430.460000000006</v>
      </c>
      <c r="J30" s="65">
        <f>((I30*100)/H30)-100</f>
        <v>68.250708984759115</v>
      </c>
      <c r="K30" s="66">
        <f t="shared" si="3"/>
        <v>399.18457453508904</v>
      </c>
      <c r="L30" s="64">
        <f>'[1]2022_5'!E36</f>
        <v>2742.7890000000002</v>
      </c>
      <c r="M30" s="65">
        <f>'[1]2023_4'!E36</f>
        <v>59004.777000000002</v>
      </c>
      <c r="N30" s="65">
        <f>'[1]2023_5'!E36</f>
        <v>6818.4849999999997</v>
      </c>
      <c r="O30" s="65">
        <f t="shared" si="4"/>
        <v>-88.444181392296429</v>
      </c>
      <c r="P30" s="65">
        <f t="shared" si="5"/>
        <v>148.59677503446306</v>
      </c>
    </row>
    <row r="31" spans="1:16" ht="15" customHeight="1" x14ac:dyDescent="0.25">
      <c r="A31" s="67" t="s">
        <v>29</v>
      </c>
      <c r="B31" s="67"/>
      <c r="C31" s="67"/>
      <c r="D31" s="67"/>
      <c r="E31" s="67"/>
      <c r="F31" s="67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1:16" ht="15" customHeight="1" x14ac:dyDescent="0.25">
      <c r="A32" s="67" t="s">
        <v>30</v>
      </c>
      <c r="B32" s="67"/>
      <c r="C32" s="67"/>
      <c r="D32" s="67"/>
      <c r="E32" s="67"/>
      <c r="F32" s="67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13:13" x14ac:dyDescent="0.25">
      <c r="M33" s="69" t="s">
        <v>31</v>
      </c>
    </row>
  </sheetData>
  <mergeCells count="19">
    <mergeCell ref="P6:P7"/>
    <mergeCell ref="A31:F31"/>
    <mergeCell ref="A32:F32"/>
    <mergeCell ref="F6:F7"/>
    <mergeCell ref="H6:I6"/>
    <mergeCell ref="J6:J7"/>
    <mergeCell ref="K6:K7"/>
    <mergeCell ref="M6:N6"/>
    <mergeCell ref="O6:O7"/>
    <mergeCell ref="A3:P3"/>
    <mergeCell ref="A5:A7"/>
    <mergeCell ref="B5:D5"/>
    <mergeCell ref="E5:F5"/>
    <mergeCell ref="G5:I5"/>
    <mergeCell ref="J5:K5"/>
    <mergeCell ref="L5:N5"/>
    <mergeCell ref="O5:P5"/>
    <mergeCell ref="C6:D6"/>
    <mergeCell ref="E6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2023-06-19T10:51:01Z</dcterms:created>
  <dcterms:modified xsi:type="dcterms:W3CDTF">2023-06-19T10:51:27Z</dcterms:modified>
</cp:coreProperties>
</file>