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7D0DA1E-7B8D-4FFA-A683-E5A4015E488D}" xr6:coauthVersionLast="47" xr6:coauthVersionMax="47" xr10:uidLastSave="{00000000-0000-0000-0000-000000000000}"/>
  <bookViews>
    <workbookView xWindow="-120" yWindow="-120" windowWidth="29040" windowHeight="17640" xr2:uid="{10A6E9D2-C9A3-4B93-AE90-D79BFE6DE8F5}"/>
  </bookViews>
  <sheets>
    <sheet name="20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M23" i="1"/>
  <c r="L23" i="1"/>
  <c r="J23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<sst xmlns="http://schemas.openxmlformats.org/spreadsheetml/2006/main" count="65" uniqueCount="34">
  <si>
    <t xml:space="preserve">Grūdų  ir aliejinių augalų sėklų  supirkimo kiekių suvestinė ataskaita (2023 m. 20– 22 sav.) pagal GS-1*, t </t>
  </si>
  <si>
    <t xml:space="preserve">                      Data
Grūdai</t>
  </si>
  <si>
    <t>Pokytis, %</t>
  </si>
  <si>
    <t>22  sav.  (05 30–06 05)</t>
  </si>
  <si>
    <t>20  sav.  (05 15–21)</t>
  </si>
  <si>
    <t>21  sav.  (05 22–28)</t>
  </si>
  <si>
    <t>22  sav.  (05 29–06 04)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</si>
  <si>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</si>
  <si>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</si>
  <si>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</si>
  <si>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</si>
  <si>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</si>
  <si>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</si>
  <si>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</si>
  <si>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</si>
  <si>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</si>
  <si>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</si>
  <si>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</si>
  <si>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</si>
  <si>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</si>
  <si>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</si>
  <si>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</si>
  <si>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</si>
  <si>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</si>
  <si>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</si>
  <si>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</si>
  <si>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</si>
  <si>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</si>
  <si>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</si>
  <si>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</si>
  <si>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22 savaitę su   21 savaite</t>
  </si>
  <si>
    <t>*** lyginant 2023 m. 22 savaitę su 2022 m. 22 savaite</t>
  </si>
  <si>
    <t>Pastaba: grūdų bei aliejinių augalų sėklų 20 ir 21 savaičių supirkimo kiekiai patikslinti  2023-06-08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</si>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</sst>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5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4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DEDBE4A-DEA8-4621-99E7-91283363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E342A39-C7C6-4880-9CC5-58F7896E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717C810-0A9D-4F73-89AF-9A493C72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367891E-48EF-426B-AAE5-8A21C92E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97DA0C0-DC65-45E9-97FB-E32C18B4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B8E09FC-4D26-4F62-B4CF-E20C98A6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409BE2E-660A-459F-8C60-B1680119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7C56F27-8B47-4A2C-A618-FAE7F1C9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A727962-58F5-425C-BD0D-B2443FD6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CC4FFA1-1A2D-4829-A03B-0223F353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5738ED3-9FCB-45E2-9116-94099DFC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7534167-D5A7-415C-A51E-824E63E6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0CC3836-D13B-4723-8C32-162D761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D5A5517-9BC9-46B9-8D51-2F953A8B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72B80A8-4790-493B-AB7A-7E655895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62E9BD9-102B-41BC-BFC5-56D79068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502137F-7498-4E51-876E-EF020FCD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C966490-9D1D-4ED7-B9E5-3D991976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A2BA12A-6098-49ED-8A8C-9D2C5EA1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BC87F45-16A8-4834-A528-435802B6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A5DE5D66-645B-4B49-83A4-06FC957E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0521C3D2-5760-4062-A5DF-F8807FD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08ED9B5-EDEF-450F-BCE7-6B6352C5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24EB889-5F13-4D1B-B45A-2E00743A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77AFFB2-F45D-44CA-A737-81F41A73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A9CB238-C736-474C-B6BB-429151A7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B72F3AC-421E-4505-ADB7-49F8021E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D945B5D-D553-4B95-BF49-A6DF7EC6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297096C-DC2C-40F9-AFFF-1D91A11D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DA5020E4-87CF-4506-8121-F3C37607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B44986F9-88F3-4268-9578-6B4A0237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910B08C-7B37-4CA6-B451-FBB7EEA1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36DAB10-B19F-46BA-A7A5-4B6AEE83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D395E5BD-664D-4718-8BBA-93FF62C1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36D3267-BB15-4DD0-BD1D-4AC36472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0FA18B9-41D4-4144-8ED5-2459AD01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D0613E6C-B161-4E15-90A0-6F0C8887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AA8C954-3DA6-4003-A88F-B7FE117E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B153035-ABA2-4AC1-B9B2-2BBE7BF8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CA55663-067C-41ED-A22D-23D7A441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C9D5205-5479-45F2-8961-C9102173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712D094-1AE5-4700-AE93-287BE533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2052263-B79D-4196-A4A1-026A2455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7B6094F-2723-494F-BF59-6652A8D1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62621E7-3582-4A92-A82C-CA06C2EC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D2E1608-26F5-4022-8F0B-2497DAAC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A94CB5E-5B57-48A3-BA37-4B72322C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F5A7FEB-3D13-4238-8306-7CAB47BF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4DCA8CF-E41E-44A0-93F3-D069FA87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880A9DE-A278-4A22-9A2B-F767A129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3D90715-9CA1-417C-998D-43CC6356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9C9D06F-2DC9-4BED-8786-638AA69E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D6816FC-52CE-4CEF-B6D9-D15D2D3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0E73A64-C41C-4C22-8377-68EC023B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ABF7DA8-5BEA-4D05-82B2-C55C5B85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1269EA4-7469-4D50-BED5-A95B793D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026FE05-9A4C-4CC9-8AAA-2CFA5A03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DDEB451-7D87-4040-8674-9873F712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C450D33-2708-4C83-BFE3-3391FB86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AA9DC36-6030-4E7A-A70F-523D8722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2DB534D-BCD2-486B-8EF0-4F356DF6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1E8C5AC-6160-4D3E-94E3-34403794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E2A7085-0A9D-4CF9-A5EE-A6617A35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2F23429-3C21-46E6-8C81-2DEE9439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58646CE-2CF6-4AAE-A432-717F5156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27930002-727C-43BF-9332-8F2BEC49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25B279F-3AED-46E7-80FC-C5E57411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5EB432F-25B6-4AA9-8BF8-B3E2C762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C5AD196-0F7A-40AF-BC9A-A0EEF4F1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1EE92BE-45F6-49F7-BD85-98F78B63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275434F-B4EF-4D5C-A8E0-484B9049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1EDCBEDC-A1E4-45D6-BE9A-E21FCFD3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ED394EE-1AF1-4EAA-A238-E074434F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0E5BC96-6268-4D8B-A050-9E1EDEF4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1B6703AD-DFE6-4082-AEF6-F1B2214B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E87688C-F8E9-4D7E-8BFA-01365B80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9528A74-8673-4874-BFF3-66FEFFC7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3087BED-F7C5-4488-84DC-2C3287FF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1437166-6D4C-49F3-966B-938C26A7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F6D9199-79DD-44BE-915A-147825D8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8366864-F1DC-43D9-A861-DA24975F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68608D6-3044-4DA3-A056-B6F52C2A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708573B-C432-4572-A14C-6C9A099A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DE23717-89A9-4A53-8D9A-B25D7F18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BE69F6F-9DC2-471C-822D-F52E5189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BB5F6C9-E324-42DB-8D4C-8643B25D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80D7A12-DDCB-43EE-A126-D9931C59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8432172-5341-441C-9654-1BF2FDFC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579EF2E-E993-4A78-95DC-52C42C98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838B315-BA4E-4904-B11E-4465D971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D5395D8-1419-4E90-97FD-7E2A4019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B62DBCD-9B71-41C0-B46B-67A532C4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75F00ED-1148-4F0A-939F-135E38A5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5BE7F45-0FEF-41DA-8C89-26E00AB2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21EE5608-8672-4FBB-A162-74515AA7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4593D8A-0B36-4142-9A11-960409E1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24B7627-AACD-47D9-BAB8-D51EE9BC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C060547-B287-43C1-8FE7-EDCD286D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B764736-2795-44C9-A3A8-01A7F829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1C67DE3-9BDE-4BC3-A25E-AFE8C3BA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FED3F6C-0AB5-430E-BF90-CA6CD60D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154EC31-96F7-47A6-9F25-1834D320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4D7FE9F-5CBF-49B6-9897-3D24AD02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96E4FA5-752D-41F5-BF2B-9C8D2277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B379C9C-76D1-40E8-BBB0-8581B98E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F78B175-D383-4EDE-B8B4-F3BCC663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F7D9F37-EE78-44F1-B963-590B21D3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89148DC6-D766-4FB2-BE85-ACB78C9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37A871B-CC1F-4D1B-A3BE-1EDE728A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E48BC91-F9F9-41B2-8826-F27DE466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6E61F5E-8BBB-49F1-8146-8C0159D4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50EBF3D-E9E9-40BA-8EBE-F7FEB03E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C8EA13E-5AAD-472C-AB06-E535E0EA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F5F8CE7-A718-4350-8A74-AF22651E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D4D9E58-B8F3-49A0-900C-327EC29D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FC94878-3359-4E32-BACA-414AF853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6C21E27-45B1-4770-A3A6-1D7FFE1C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A8802891-7146-430E-9B92-7811C389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1E67557E-5AFE-4B08-8F27-2A783327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6AFB8623-FCB9-4C48-BE9D-0A5307AE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20EE94E-700A-4AF1-9A80-879C5E74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85ECA0E2-978D-49D0-8F2B-96873D55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BC87CF7-E490-4CC8-8EF8-D31E3F16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BE89D175-CD20-4A6C-A400-527D4950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09196DD-BB47-452D-98E9-E753164F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73EA833-0A6F-4450-B132-ADB7CFFD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F9C0A93-0CB0-4445-8B1B-BA892967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01236083-028F-4F83-84A9-28B5E7AD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546E7E05-5672-43AF-8975-EF13C58D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1C06523-92EC-4AB1-A0FD-2463F8F7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277D02D-EC47-434D-AC54-477A6090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82C8549B-3D81-4145-987F-E4D04132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090B672-4CD3-45D6-9D1E-E4F6EBB2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50CF0A50-E233-4661-88BE-770A247A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F9403B0-9866-4D35-86E7-5AB439EC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716CDE1-C524-487C-805C-3AD68125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BE9384C-39CF-40FB-A5F8-3969CF98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459E520-D0E1-4F4A-88AA-CF8AFFB6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0974BDD-7F0B-4235-9861-BA4BC28C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DEDAF13-4561-49F9-B66F-83F32B95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5C24D54-120F-46AB-9435-80AB9B4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7C18CCF-6978-41B4-85CB-69EAA6C2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0807F28-91AB-4C0F-A540-69255DC4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4D7E702D-0235-43F8-9EE5-FE0473AD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73BF263-307B-40C8-A7CC-A760B0B4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AB23626-9F95-4926-93D1-B2E436B8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7D1F418-5DF8-4CF6-A86C-782BFF86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1365C9E-87B0-497B-B991-64B5371E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BB5D70C-CD86-425D-B460-0D5F0E4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E3CF8482-1569-46CF-8368-035E5382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C5E5381-DE98-40A5-BFD9-019E773A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26BE8D94-E0FA-4D19-AEE8-06BB99A3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63CD702-673F-4CCB-BE71-94453BF0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1083B34E-4A88-46D6-A4F7-958085E8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DFBC95F-DAB3-468A-B312-8F60D09F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06454FB-DA40-4ACB-8947-1F37E179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0C72E8A3-9DDB-4D6C-8971-C35633B4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77EA37B-F77E-4F03-9A39-74349167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B49ADF0-1546-4941-9413-E59A089B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168AD4D-6D6C-462F-9490-5503B7DF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ACD526A-F31D-45F7-83F3-51AA8CBC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5A8EAC21-9E94-4C0B-9A8D-AC21485F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968EEF3-BDEC-48D4-B1A3-6FA7598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C389A31-5C1A-465B-8D14-4746B868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5712CFB-D866-4FCC-8780-F043EE8D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63200D3-3613-4D22-A49D-E88C187A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C3BA0ED-72AD-4C44-8FCE-B61BBE65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B3D068B-3704-4666-86E6-948E62CF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531918D-9552-449D-AD48-9A0150EA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E92F6C2-6131-4BE6-B491-38339512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0B121DE-6F87-4DA1-B731-4244F7E9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8341CB0-5F91-4CC6-97BB-ED6065C5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1C59085-4A86-4276-86E3-773E97B0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A59F5FC-956A-42D2-92AF-5451D696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9A07B31-7BE2-44A4-8191-A025CB05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AD91B0F-873B-462C-92DB-2CAE8BC1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ED46122-5EA0-4E19-AC0E-F93326C3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584103D-EEC0-44DE-9592-FB763E31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4FD8423-9714-4727-A88A-59A97EE2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9F0EBFB-3B70-4A94-8DBF-DF53AD27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1752326-E872-4AE2-81E6-0BFD3E7D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CA5FA883-D8C6-4699-BE29-048638A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325BE62-7BCD-441A-9572-B01D2183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C6AD8753-ABD6-4972-A57F-3C5AE018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0C821CF-A10D-4226-A24C-B367841B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A44CBF95-146F-40E7-A7B1-E1FA6D7C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5D9DE4B-1D1D-48D4-BFA9-435433E5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0F988028-65F8-43D9-A22E-434B493E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5CA1319-0AAF-4D66-82FD-E5FEC0C0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386C039-2052-4679-B5C1-36BDB5C8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F5F6D06-8EC6-4118-A881-E336ECAD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2D841EB-7E8C-49D0-9B01-9B266DE4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225A0E9-B79C-4C4A-8BB4-5BCDAFE2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0BED8863-943E-4C4A-9203-9F81706B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D3A5DD0-FF1F-4DCB-A9A1-9FADFCE3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D684900-051C-4FE2-8B6C-EDBB8A85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EF04044-C021-4919-8042-CF8ADE16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8CCF091-B05B-4805-815A-C8B9B4EC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CF44A03-41CB-4769-96C9-216E1DCD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C06B23F-99D8-47DA-BC79-930A1476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DD805B8-624F-4841-9E04-0463731F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D95EF6A-102D-46DB-BC3B-3C66EDEE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81F5C7E-5418-4EAD-B798-1DAAD1C5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772682D1-C339-45C2-867B-3EF21B2F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2AF647D-89CA-4F6D-812D-25110DC1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C40D24C-217C-44C9-98F7-F3C79329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4C77FD3-9F30-4D82-91DA-44C78BFB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AAE504C5-A133-46BA-A9B4-D3C4058B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F09BE72-1A22-4F61-89E4-A0074C2D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663E46C4-6359-46F4-A4B1-8BB4B604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C8ED5DF-383B-49D1-B8C3-4ED3EEE6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68E03411-670E-4BBB-8251-4ED3CFD8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7210900-2465-4478-B444-F87D0EDA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1DAEDE9D-A110-42C9-B2E7-BCBD755C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B9AED43-9017-4E26-B918-C15C274D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4DFF86D-D9AB-4134-9BAE-F5090F79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0FDFCEB-A721-4CC7-8F68-CDF14293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DF8D5F6-2C1A-4A46-9B3C-E9D5564A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5582AB9-1E46-469D-8572-5666557C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01A4D82-CB5D-4576-880D-C07BA3A6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62BBA2F-FF0E-4999-A126-8F1B45BE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144EB94-97FE-4B1A-BA04-B7D76750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DC88E6B-E7B3-40F3-89A4-A69FFA02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1B0CE99-0F0B-4760-9DA8-BAB19AE5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7AEBF4C-2D38-4A53-A95D-CF709881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CB48026-66CD-48B3-80CD-3A994C2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1E71C61-7ABB-4015-8DD2-C3DE08D9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B09E821-03EA-492C-A005-99AC2847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6A2E48B-8147-4EE8-B3A1-4F5D0146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4CDA6D8-9D1E-4EA1-A246-8781ABE3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4D9BEB2-1AFB-46EF-A667-94A3BC1A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960E466-01DC-4AC3-834C-F8C47F53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89403F3-1004-4DDC-884A-1D0953D2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9AAB893-3437-4217-B23B-E44D393E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413584F-8203-4923-B819-93BA3AB0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3D0A1D1B-3D0A-4A34-AFBA-19938379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6242551-6DB7-4CA0-9975-FC0D49CE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7CB97F4-1C60-4DA2-8377-7A59B76B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C606E5C-1EB4-4F4C-98C4-7C218632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6201E2F-0E61-4CD5-A88D-A4122164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6C19F24-8810-4EE8-994B-114A9E78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966C25D-B3E4-4631-8B46-FE0C0537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95D426F-386E-439E-B0FB-9C27861E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42FAD274-9F4D-4F30-905F-B833C989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4B87DAB-DEEF-427B-8CDF-10AFE95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CB2F07E-C0A7-4FE7-A579-77CFEDD7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E4C1A46-E8FA-4EC2-844C-53115987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3B8F0ED-D3FE-40B3-BA47-136BD303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FB6239F-A591-4D14-94BD-DA03A7A0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A9EE385-E2E1-4E4F-9000-A16FD389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6A87B91-F6B6-45EF-8DC0-D9257476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032E193-0613-4E4E-A306-100A003B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D044E42-1EFF-4ED6-876E-64F41A8C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E98D7B90-A295-4F6C-9E3F-06E2CF2F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57744EB-E0D9-4AF6-AC25-8F049D2C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045C522-6B5E-4325-BEA1-9A471D12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898FE74-986F-4B89-BA1C-4B374D9D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23E12B6-A7AF-448A-9E3F-9E2E2ECA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A52F667-C1F3-4CF3-AB84-00BFAD38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64E28994-1A57-4DFF-BB63-4ADA1BA0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28515D9-EA4E-44F7-B6FE-BB13F8D4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38D2442-3A25-4092-8E6E-49D4EB2E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CC4B8CA-3E39-4FBE-990A-826946D6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1A1F332-C70C-472B-A104-C1EF8BB2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DB3D293-33FC-4D36-88C7-A7D60C69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CB52664-F39F-4B2C-B57D-556EA69F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A21899E-9630-4988-BEE4-0E3F3763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9C8F555-89CD-4D8C-B54E-CF1648B5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3517DB8-6928-4BA4-9147-233C47F5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2B1B7F4-AB00-42E0-A386-FBC538B4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A443ADA-D41B-4381-9E87-CC24B58D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6B8E697-C097-437B-898D-839A83E5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5720DA4-043E-4F5A-9A74-1098422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FBD1CDF-9DC3-446B-A8E9-2B956675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BB4F6DF-5747-4F62-9260-5949403C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D286B9D-AB49-491F-AC75-DD36FFB0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E7F222A-307D-403B-9CA8-5FA68B98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5C1E3C4-B107-4D93-8A96-31175575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CEF0BE3-BE58-429A-91B9-4BB0598A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93CA0F1-1723-41D3-BC13-E612C984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B3CB56AD-D14B-4481-8C49-513312CB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54440AA-F7A7-4955-B64F-030E4BDF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ACD0F98-0775-4571-9FDC-847809CC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927CB4E-DA92-4C0C-A69D-0862B6C0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F85AD57-2A6B-4531-9903-37A4C748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1B99DCA-972D-4FF7-944E-84DE9069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8AA5F80-2C87-4E87-8104-226062A9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22B7E97-9986-48F0-848F-473A9DAF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99A60A9E-D544-4584-B0D3-8721D45A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270533E-2613-49B9-8BDA-004DE03F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D7E2C0A-D085-4990-AAFC-F5D5D4DB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FF3B939-9BCD-4936-9009-B130CCD9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3B7D15C-B0B5-4216-BB6F-4A5E7C2D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67E5C44-9CA3-4F5F-8572-059C87EC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993147E-1F86-46B2-B053-27B428C3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F312BED-C565-4BA3-A07E-94AAEC19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CA37FB9-2D1D-43BC-8561-C676CA57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E2BCE01-D490-4E76-8732-C188694B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3C49514-E2A8-49A1-ADB4-5E0F5D0D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55A8179-12AF-47AB-A00F-D9FB02BF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0262318-8F4A-45CE-B547-21A14621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0DB0C12-9E37-470C-AF52-9FA82A2E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2A32E9F-964D-4930-8800-0CE72FF7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DAD3E38-FB01-40F5-8E0F-0D7F2EAC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F8E5C1C-F226-44FC-9151-4CF93DBD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754EAE36-6CD9-42E3-91D8-ED936639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062AECD8-0B68-4325-978F-1394D709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DB5F18B2-C73C-4A30-85C1-DB424899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5798C3F-7FC9-4A19-8C76-6A99CEAE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1C174E4-803B-4179-B6BF-BFADCDB0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32AD7238-C214-4254-B603-4746552A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12F8284F-8C7D-4B4C-B2D3-066EDB96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94E1E1E-CF4E-497E-8BAE-59ADD14C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C3B36EC1-D1E8-4859-84A0-7D4639A9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BB671177-3F25-41AE-A82F-D6028DC0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DF4367F9-E313-4968-A27E-669D6BB0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FEE53AE-0DA8-4B33-AC98-26035A39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357B51C-86E6-4886-B766-2BB5964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A84FA8E-9B36-45ED-95D0-9FCBCBCB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8FE33C34-8601-4D8B-AC55-FF7CB272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E3A9332-3E27-4A35-A3A7-13D4F458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16407BF-DCEB-4063-AB74-7A6401AD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A970BCB-CC88-4FE0-9950-E0ACB0D2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A66B0CDB-EC27-4308-AFBC-26EC78A1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3EC1CAC-6383-4EED-B6BB-477C10F4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D83D8B4E-9E72-4613-AEC4-E0F6127B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21F3542-6A6E-46B5-BF85-ECB172B7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0A078E2-252E-4019-B3FF-54B3A0F7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EFEAE19-9CCA-4065-89B6-4DA63648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1AE75B7-BB1F-4B68-8580-87184031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883ADF0-9D03-40AA-8383-4D934CBB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B1461A5-6145-4344-BDF1-E2877790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599A292-71E8-410D-A0B1-07838D08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747BBA7-3EEA-4662-A214-19243664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370C886-6DCF-4BDB-B38F-8ADE3693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8F6A3A63-B32E-49D7-9076-DC9B4B38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76736A3-8A14-4B1D-BEB2-C6D75A77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31F1D50-B97C-4FA8-A753-06CC3B7B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047F0D4-C21D-4169-B704-68D80C37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982855F-29EE-4E31-ADC2-51805A80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4EE25BE-04A8-4F09-B148-74E8125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7561A487-E120-4B60-B47C-4336342F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398BA5F-DECF-4741-A5A9-6797705D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19435858-BBD7-4A7D-A731-87A85ED2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BE9ABCA-A538-4AC2-AFA8-A710A314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E3652F9B-9B95-4D94-979F-B6C5509F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DF2B3D5-8BB2-4C97-B66E-7A60FC8E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1A2C6471-B908-4BBF-A8D7-DD0754A9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D2BECD3-19FB-4178-80A3-C403FD92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57E3005B-AB95-47A7-8CB0-4E659E7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4A5A964-88FC-4F43-BC55-CFCA2B91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D29A26B4-8A62-4886-882C-00ABB982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EC69226-D6B9-4BA7-943C-A8A39E95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9BBFEF8E-B181-4F7D-9C41-D914246C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6990E9D-E833-45BA-A149-247151B8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4A532642-4A38-46CD-BD33-52BAF25E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2BD83E6-9B1D-4C73-94D6-08B7F9FB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31D4EBF-FCE9-461A-85D5-C3C3F93E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3BEB118-E6F6-4BCD-8027-EF11722C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91B5A99-15D4-4D81-A5C9-0986EA0D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DA6BA1B-8F35-4F95-B67E-F2E8234F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0C9D704-A8D0-44FB-92F0-E5934162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60DB449-8F3D-40E1-B29D-A0CDD7C4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280FDCF-1245-45EF-AB50-37034403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C907ABE-5AD6-46C7-AC23-981584EC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92EC1B3-4E2D-4D16-970B-C8AA23C8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D101DCF-C6CB-47C1-8198-93D475FC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6C4B4A9-5A96-43EF-B5B6-003AE4CA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C2F42EC6-906E-43B8-B6B3-38723282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3FF0D2D-1F57-4A77-83F3-BDB1EBEA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5A66E68-6649-4D32-B3C8-BF8B7071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C877E65-A694-4461-BF1F-87F0693C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BE83630-4245-48B3-A1BD-A52A8C00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619509D2-0ED1-47C2-BCDC-62DC246C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844D359-DBAB-43D9-B7BD-F0B1C244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7FBBF34B-0D3E-4F92-8166-E020A24B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7B3B877-93CF-4480-8476-EE3B5F19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A3BFF235-AD5F-46F3-A2DD-27C479CC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C3252A0-C708-4E71-96EB-AAF324D4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A4354C9-55F1-4FD3-8C03-7A1543B4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970DFD1-FE76-4C17-8485-670A3395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4D6E54CD-581F-42F3-8D3C-A9DFE2BC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5D9EB85-F2E0-4C42-878D-FEDBFCC2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2981D30-978B-4EEB-B7B9-01849006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E978EBA-F9D7-4A7E-9212-2BD2F42F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3FCB7EEA-8E60-420D-9869-45224DD3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AA0D446-6FD8-4CC8-8970-EE0D2D96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145ACF0-E6F0-4973-9763-3B4EFD77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C174765-5469-45B2-8F94-CB1520A5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31C1097-84BD-4FC3-94F5-CD20577D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053C059-FD7D-4799-9BCE-811C7044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DF573640-1B7A-4EA4-B991-44EB2C4C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2F22021B-D5DE-4A08-9D32-7CEB4F20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62520FD2-339D-4CD8-90FF-E8F873B1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0DF44965-E4F7-45E0-A355-EDF2D22B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ECB56AEE-E389-45FD-B0A7-85450560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3E86F15-8D00-4D43-B20B-C54B5B85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4E853D4D-7F42-4F6C-962D-000BBE10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AA6C5E2-4709-46CB-B6F2-C49FF8C3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5A6F8B4F-5210-4970-9462-CBB8F6E2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36EC0A6-4D82-4CC0-B503-4476BEB6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96ED35D3-C600-432E-A8C6-7971969D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2ED48C8-A204-492B-A166-88E78BBB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F84414AA-C8ED-4817-A8A5-63D9C0FA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2A808158-32D8-4762-A38A-670CC2F1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6E465C16-68B7-417F-BA54-4F0A4D82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6292BCB-FB0C-4D78-A173-D25482E1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832EC419-4250-4BD3-8C14-AB7E864E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0451785-97DF-464D-ABC7-E0AD01CA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2565BDB-C8CA-4EAB-B2BB-6B51BAA1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E8E305F-2C78-40D9-A399-7652702D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7C4BDF9-540B-44C6-BD89-62452077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A4649D1D-E36F-41BD-B6E5-6C7F75A8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89974E8-6A8D-4873-BD10-9E2015C1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80C5A0E-FC74-4CD0-8DB5-8C425527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65F43FE-8833-4948-A186-815B74A7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A90EB98-9F37-4BCA-8CB8-C44DF40F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60DFAFF-4EF6-4CF9-B8BD-90782755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B76820F-2A19-4053-ADC6-BE1BB9BF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FD3F566D-A898-41EC-AA14-55081013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07C58AB-0810-4C21-9FA7-0E044FD7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BA8F7A1-AC98-4148-A0EE-F3CC4A5E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3765FD3-156D-42F5-9A22-768BD004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2A990AC-6FB7-4ABC-AACD-7F2BE505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502BC60-1986-4D20-8A75-C2AE1A4F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357BEFD-4BF0-45EF-99CB-9CCB0CF1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1606B9E-5327-4255-9773-58D669CA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08AD65F-B75F-4FB2-9CDF-510A38F8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68BC36A-6D36-49FD-9DA0-9D2D6FAD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FDCEBA5-9B32-48B2-8DF1-5633B9BE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2B3F949-6E20-4DCA-B260-AD7EF174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FE7B630-EA0D-4E94-A3CD-7CF348A4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56F9AF2-BF1D-428A-944C-F5C8C6BE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003F4D4-BBC9-4729-AABC-2634C33C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B81EABA-545B-4FA9-A693-74856C98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DAAF8EB-319A-4208-A1B3-353D1F05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CA67D31-7E55-40EB-9865-45504270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57681BC-6D83-4CA9-918B-8B8F248F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C1D79CE-DB93-4F02-A294-226AB5D6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933E1918-2825-4C40-9B11-0AFC9047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C8C1308-7C87-4D68-8289-DED79B2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A71935C-E1F3-4AC2-BD75-432659C2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2BD1DB2-FD56-4D37-AA62-91325E8D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5476C80-CB56-4D35-AC50-64738F9C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13CB004-0C65-4A9E-B06B-53EFD2C0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567756E-6744-4CC8-9A3C-5AEB64F8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5E18F5B-C229-40B2-8D72-9C43E706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C41432C6-D755-4B2D-A785-A79DAF65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55F6990-03BA-43EA-907C-EB51674B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819138B1-1DE0-4149-8B59-1041BF64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8729092-CF97-4892-8A06-6EEE66B3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B41105DE-FB42-466F-9DE6-132F032C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C4C5A9E-ADF8-4475-A78A-426B1A21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0AE8A3DB-B1DA-463C-B3FD-7DAB396B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1689DFC-1553-4E1B-A2BB-89256485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11D417BC-9A3B-4F51-A7A0-707AFADD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0B920C0-D0EC-43D8-A324-F8956C20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1E2271CD-2ABC-4463-9B48-7D572523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76DEEE0-697A-49EC-83AB-797A3C83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84EE19A7-48FB-4E39-8541-3AB00A10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B960359-7127-4224-A442-ECE861A0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B76993A1-3498-4129-B97A-0EF19C3F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4916ED5-4F69-4FD0-B0A1-AD1C5F0E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A5B7048C-46F9-4084-88C0-984779E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87629D7-CC21-4B87-AACC-840001F4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7CFA3F4C-1213-4330-8502-2BDF9BE6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E0EA0D8-1DA7-4E74-9154-471ECFC9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36F3893B-3F42-489C-BE3F-D87D57F3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3628BC15-4EC1-4A47-8365-8CA02778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B34265C5-9EDA-432A-BDBD-AEDC9785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3D23B75-D639-402B-8876-ABAE3F64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9B7403C-A774-47E4-B998-B495DFE9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41FBC69-2985-4D2C-BDB3-3B519C7E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95636C8-6BD9-42BF-BC97-E4A9E897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7120EF9-1B54-4A26-AE66-751B274B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9ABB7BF-1125-48D0-AEFC-2311227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80D8A2B-4C71-48C1-B723-CF28D94E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A93432D-AB37-4847-9985-9CF662F1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6BFD274-32B6-45CC-A8B3-E3434031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9E81D3D6-CFE9-4DD9-8BFD-72B92EAA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6B03C57-DDD9-4D0B-AC3F-AFCA532A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495168B-D516-4D51-942C-32262D7A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8204F8D-C77E-49B5-8315-1A80A823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132E3F8-0271-457F-A9A8-D4A6A764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CBEFC60-F79E-49CA-A0B6-A7614BEE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E528A06-3ABE-41EE-9E7E-6F1B203A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6852E3C-BEFA-4D50-AF78-EF3A3B5B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9B0F8B8-536D-49E2-9836-E0F64F4F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FC7CF567-4BF4-4170-96D3-95B587FB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9B7CF08-48EA-46D3-95B3-C529D1B8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B159B828-A59B-4F6B-B64D-DFEA7E16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8F42AD1A-161E-4611-893B-32F2C4C7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10770055-3F7B-4D37-9815-3F8C0F8B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010D829-9F59-4869-A28D-0A031753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624953F9-2684-4329-BD40-2667EB6D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6A268CD-96DF-48A2-B8DD-FA881BB0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5C2CFAE8-DBBF-4744-A07B-5DC26B4D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3A39021D-5120-42F5-92EB-8E4C7F8C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8C01A141-76FA-404A-8970-90AE304B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26C13375-AD61-41FE-A36E-1AC94E5F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38A120BE-AA88-4AEA-B7F5-25515781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835E5314-D96A-4F4D-9EF8-B51EEC8E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9D56A97C-0721-4FB4-96BA-DD5AFE13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F5F04DC3-DCB1-4AFB-AC29-6779A7B8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B8C5696-85D1-4E30-97FC-79BE5392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57A7B48-B1BA-40CF-9F4F-11E787FF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F99281D0-5D1D-46CB-BC53-EEF59F31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8C9396C-8E04-4F9C-93E0-87053695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DFF9A113-0C2C-4E9A-A1A3-E37507E5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60675D1-4ED0-4507-8630-D2B41239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6D263E10-61EA-4AF2-8415-E8A32DDB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00FC65E-5E1C-40A8-BAE2-8940965A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D9E9CDE0-26EB-4420-8369-4E5504C1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EDF8A29-B4A0-4A87-9914-A75B301E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FCF43D5-9233-4678-AD2E-F1D41480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1F1D0B8-AEEC-4D20-93E8-4A3403B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354DC76-043E-4734-92FC-F6E99910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29B8-7434-453D-B96A-D95AF2D65DE4}">
  <dimension ref="A1:V55"/>
  <sheetViews>
    <sheetView showGridLines="0" tabSelected="1" workbookViewId="0">
      <selection activeCell="Q27" sqref="Q27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9760.5579999999991</v>
      </c>
      <c r="C8" s="27">
        <v>28576.933000000001</v>
      </c>
      <c r="D8" s="26">
        <v>16747.650999999998</v>
      </c>
      <c r="E8" s="27">
        <v>10189.246999999999</v>
      </c>
      <c r="F8" s="28">
        <v>21507.886999999999</v>
      </c>
      <c r="G8" s="29">
        <v>42128.305</v>
      </c>
      <c r="H8" s="28">
        <v>26423.028000000002</v>
      </c>
      <c r="I8" s="29">
        <v>26041.635999999999</v>
      </c>
      <c r="J8" s="28">
        <f t="shared" ref="J8:K23" si="0">+((H8*100/F8)-100)</f>
        <v>22.852737695711369</v>
      </c>
      <c r="K8" s="30">
        <f t="shared" si="0"/>
        <v>-38.184942403925348</v>
      </c>
      <c r="L8" s="28">
        <f t="shared" ref="L8:M23" si="1">+((H8*100/B8)-100)</f>
        <v>170.71226870430979</v>
      </c>
      <c r="M8" s="31">
        <f t="shared" si="1"/>
        <v>-8.8718302975340464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1278.896</v>
      </c>
      <c r="C9" s="36">
        <v>3389.4369999999999</v>
      </c>
      <c r="D9" s="35">
        <v>436.29499999999996</v>
      </c>
      <c r="E9" s="36">
        <v>137.08000000000001</v>
      </c>
      <c r="F9" s="37">
        <v>730.49900000000002</v>
      </c>
      <c r="G9" s="38">
        <v>34.82</v>
      </c>
      <c r="H9" s="37">
        <v>529.27300000000002</v>
      </c>
      <c r="I9" s="39">
        <v>611.31600000000003</v>
      </c>
      <c r="J9" s="40">
        <f>+((H9*100/F9)-100)</f>
        <v>-27.546375833505593</v>
      </c>
      <c r="K9" s="41">
        <f>+((I9*100/G9)-100)</f>
        <v>1655.6461803561174</v>
      </c>
      <c r="L9" s="40">
        <f>+((H9*100/B9)-100)</f>
        <v>-58.614852185009568</v>
      </c>
      <c r="M9" s="42">
        <f>+((I9*100/C9)-100)</f>
        <v>-81.964084300726043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4405.2640000000001</v>
      </c>
      <c r="C10" s="48">
        <v>10798.472</v>
      </c>
      <c r="D10" s="47">
        <v>2978.2080000000001</v>
      </c>
      <c r="E10" s="48">
        <v>215.523</v>
      </c>
      <c r="F10" s="49">
        <v>3582.9700000000003</v>
      </c>
      <c r="G10" s="38">
        <v>948</v>
      </c>
      <c r="H10" s="49">
        <v>2916.7160000000003</v>
      </c>
      <c r="I10" s="50">
        <v>1530.057</v>
      </c>
      <c r="J10" s="40">
        <f>+((H10*100/F10)-100)</f>
        <v>-18.595020332294155</v>
      </c>
      <c r="K10" s="41">
        <f t="shared" si="0"/>
        <v>61.398417721518996</v>
      </c>
      <c r="L10" s="40">
        <f t="shared" si="1"/>
        <v>-33.790210983950104</v>
      </c>
      <c r="M10" s="42">
        <f t="shared" si="1"/>
        <v>-85.830800876272122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1989.413</v>
      </c>
      <c r="C11" s="48">
        <v>12748.531000000001</v>
      </c>
      <c r="D11" s="47">
        <v>9045.4579999999987</v>
      </c>
      <c r="E11" s="48">
        <v>5268.9440000000004</v>
      </c>
      <c r="F11" s="49">
        <v>11680.692000000001</v>
      </c>
      <c r="G11" s="38">
        <v>39163.559000000001</v>
      </c>
      <c r="H11" s="49">
        <v>15847.014999999999</v>
      </c>
      <c r="I11" s="50">
        <v>23095.951999999997</v>
      </c>
      <c r="J11" s="53">
        <f t="shared" si="0"/>
        <v>35.668460396010772</v>
      </c>
      <c r="K11" s="54">
        <f t="shared" si="0"/>
        <v>-41.026932715691146</v>
      </c>
      <c r="L11" s="55">
        <f t="shared" si="1"/>
        <v>696.56737942297548</v>
      </c>
      <c r="M11" s="56">
        <f t="shared" si="1"/>
        <v>81.165594686948594</v>
      </c>
      <c r="O11" s="14"/>
      <c r="P11" s="51"/>
      <c r="Q11" s="51"/>
    </row>
    <row r="12" spans="1:22" x14ac:dyDescent="0.25">
      <c r="A12" s="52" t="s">
        <v>15</v>
      </c>
      <c r="B12" s="47">
        <v>340.61900000000003</v>
      </c>
      <c r="C12" s="48">
        <v>278.31299999999999</v>
      </c>
      <c r="D12" s="47">
        <v>1907.0619999999999</v>
      </c>
      <c r="E12" s="48">
        <v>4465.38</v>
      </c>
      <c r="F12" s="49">
        <v>3420.7289999999998</v>
      </c>
      <c r="G12" s="38">
        <v>1016.766</v>
      </c>
      <c r="H12" s="49">
        <v>3059.2290000000003</v>
      </c>
      <c r="I12" s="50">
        <v>353.03399999999999</v>
      </c>
      <c r="J12" s="53">
        <f t="shared" si="0"/>
        <v>-10.567922802420171</v>
      </c>
      <c r="K12" s="54">
        <f t="shared" si="0"/>
        <v>-65.278736700479755</v>
      </c>
      <c r="L12" s="55">
        <f t="shared" si="1"/>
        <v>798.13809564351959</v>
      </c>
      <c r="M12" s="56">
        <f t="shared" si="1"/>
        <v>26.847829601923024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1746.366</v>
      </c>
      <c r="C13" s="48">
        <v>1362.18</v>
      </c>
      <c r="D13" s="47">
        <v>2380.6280000000002</v>
      </c>
      <c r="E13" s="48">
        <v>102.32</v>
      </c>
      <c r="F13" s="49">
        <v>2092.9970000000003</v>
      </c>
      <c r="G13" s="38">
        <v>965.16</v>
      </c>
      <c r="H13" s="49">
        <v>4070.7950000000001</v>
      </c>
      <c r="I13" s="58">
        <v>451.27699999999999</v>
      </c>
      <c r="J13" s="36">
        <f t="shared" si="0"/>
        <v>94.495978732888744</v>
      </c>
      <c r="K13" s="59">
        <f t="shared" si="0"/>
        <v>-53.243296448257283</v>
      </c>
      <c r="L13" s="36">
        <f t="shared" si="1"/>
        <v>133.10090782802689</v>
      </c>
      <c r="M13" s="60">
        <f t="shared" si="1"/>
        <v>-66.870971530928358</v>
      </c>
      <c r="N13" s="32"/>
    </row>
    <row r="14" spans="1:22" s="33" customFormat="1" x14ac:dyDescent="0.25">
      <c r="A14" s="61" t="s">
        <v>17</v>
      </c>
      <c r="B14" s="62">
        <v>1.5169999999999999</v>
      </c>
      <c r="C14" s="63">
        <v>0</v>
      </c>
      <c r="D14" s="62">
        <v>0</v>
      </c>
      <c r="E14" s="63">
        <v>0</v>
      </c>
      <c r="F14" s="62">
        <v>267.24</v>
      </c>
      <c r="G14" s="63">
        <v>26.34</v>
      </c>
      <c r="H14" s="64">
        <v>132.203</v>
      </c>
      <c r="I14" s="65">
        <v>0</v>
      </c>
      <c r="J14" s="66">
        <f t="shared" si="0"/>
        <v>-50.530234994761258</v>
      </c>
      <c r="K14" s="67" t="s">
        <v>18</v>
      </c>
      <c r="L14" s="66">
        <f t="shared" si="1"/>
        <v>8614.7659854976937</v>
      </c>
      <c r="M14" s="68" t="s">
        <v>18</v>
      </c>
      <c r="N14" s="69"/>
      <c r="O14" s="69"/>
      <c r="P14" s="69"/>
      <c r="Q14" s="69"/>
      <c r="R14" s="69"/>
      <c r="S14" s="69"/>
    </row>
    <row r="15" spans="1:22" x14ac:dyDescent="0.25">
      <c r="A15" s="46" t="s">
        <v>13</v>
      </c>
      <c r="B15" s="70">
        <v>0</v>
      </c>
      <c r="C15" s="71">
        <v>0</v>
      </c>
      <c r="D15" s="70">
        <v>0</v>
      </c>
      <c r="E15" s="72">
        <v>0</v>
      </c>
      <c r="F15" s="70">
        <v>0</v>
      </c>
      <c r="G15" s="71">
        <v>26.34</v>
      </c>
      <c r="H15" s="73">
        <v>129.54900000000001</v>
      </c>
      <c r="I15" s="39">
        <v>0</v>
      </c>
      <c r="J15" s="40" t="s">
        <v>18</v>
      </c>
      <c r="K15" s="41" t="s">
        <v>18</v>
      </c>
      <c r="L15" s="74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5">
        <v>1.5169999999999999</v>
      </c>
      <c r="C16" s="76">
        <v>0</v>
      </c>
      <c r="D16" s="75">
        <v>0</v>
      </c>
      <c r="E16" s="77">
        <v>0</v>
      </c>
      <c r="F16" s="75">
        <v>267.24</v>
      </c>
      <c r="G16" s="76">
        <v>0</v>
      </c>
      <c r="H16" s="78">
        <v>2.6539999999999999</v>
      </c>
      <c r="I16" s="79">
        <v>0</v>
      </c>
      <c r="J16" s="36">
        <f t="shared" si="0"/>
        <v>-99.006885196826829</v>
      </c>
      <c r="K16" s="59" t="s">
        <v>18</v>
      </c>
      <c r="L16" s="36">
        <f t="shared" si="1"/>
        <v>74.95056031641397</v>
      </c>
      <c r="M16" s="60" t="s">
        <v>18</v>
      </c>
      <c r="O16" s="14"/>
      <c r="P16" s="51"/>
      <c r="Q16" s="51"/>
    </row>
    <row r="17" spans="1:19" s="33" customFormat="1" x14ac:dyDescent="0.25">
      <c r="A17" s="61" t="s">
        <v>19</v>
      </c>
      <c r="B17" s="26">
        <v>876.98599999999999</v>
      </c>
      <c r="C17" s="27">
        <v>1833.11</v>
      </c>
      <c r="D17" s="26">
        <v>1795.3309999999999</v>
      </c>
      <c r="E17" s="27">
        <v>7922.8559999999998</v>
      </c>
      <c r="F17" s="26">
        <v>1544.5540000000001</v>
      </c>
      <c r="G17" s="80">
        <v>1199.634</v>
      </c>
      <c r="H17" s="28">
        <v>1749.4380000000001</v>
      </c>
      <c r="I17" s="39">
        <v>1773.08</v>
      </c>
      <c r="J17" s="66">
        <f t="shared" si="0"/>
        <v>13.264929552479231</v>
      </c>
      <c r="K17" s="67">
        <f t="shared" si="0"/>
        <v>47.801746199257451</v>
      </c>
      <c r="L17" s="66">
        <f t="shared" si="1"/>
        <v>99.483002009154092</v>
      </c>
      <c r="M17" s="68">
        <f t="shared" si="1"/>
        <v>-3.2747625619848151</v>
      </c>
      <c r="N17" s="69"/>
      <c r="O17" s="69"/>
      <c r="P17" s="69"/>
      <c r="Q17" s="69"/>
      <c r="R17" s="69"/>
      <c r="S17" s="69"/>
    </row>
    <row r="18" spans="1:19" x14ac:dyDescent="0.25">
      <c r="A18" s="46" t="s">
        <v>13</v>
      </c>
      <c r="B18" s="35">
        <v>57.786000000000001</v>
      </c>
      <c r="C18" s="36">
        <v>0</v>
      </c>
      <c r="D18" s="35">
        <v>123.36199999999999</v>
      </c>
      <c r="E18" s="36">
        <v>0</v>
      </c>
      <c r="F18" s="35">
        <v>100.035</v>
      </c>
      <c r="G18" s="81">
        <v>0</v>
      </c>
      <c r="H18" s="37">
        <v>179.54900000000001</v>
      </c>
      <c r="I18" s="39">
        <v>623.42999999999995</v>
      </c>
      <c r="J18" s="40">
        <f t="shared" si="0"/>
        <v>79.486179837057051</v>
      </c>
      <c r="K18" s="41" t="s">
        <v>18</v>
      </c>
      <c r="L18" s="40">
        <f t="shared" si="1"/>
        <v>210.71366767037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405.5</v>
      </c>
      <c r="C19" s="82">
        <v>1675.15</v>
      </c>
      <c r="D19" s="47">
        <v>616.178</v>
      </c>
      <c r="E19" s="48">
        <v>6532.6059999999998</v>
      </c>
      <c r="F19" s="47">
        <v>198.89099999999999</v>
      </c>
      <c r="G19" s="82">
        <v>79.164000000000001</v>
      </c>
      <c r="H19" s="49">
        <v>504.428</v>
      </c>
      <c r="I19" s="50">
        <v>384.09</v>
      </c>
      <c r="J19" s="53">
        <f t="shared" si="0"/>
        <v>153.6203247004641</v>
      </c>
      <c r="K19" s="54">
        <f t="shared" si="0"/>
        <v>385.18265878429588</v>
      </c>
      <c r="L19" s="55">
        <f t="shared" si="1"/>
        <v>24.396547472256486</v>
      </c>
      <c r="M19" s="56">
        <f t="shared" si="1"/>
        <v>-77.071307047130105</v>
      </c>
      <c r="O19" s="14"/>
      <c r="P19" s="51"/>
      <c r="Q19" s="51"/>
    </row>
    <row r="20" spans="1:19" x14ac:dyDescent="0.25">
      <c r="A20" s="57" t="s">
        <v>20</v>
      </c>
      <c r="B20" s="75">
        <v>413.7</v>
      </c>
      <c r="C20" s="77">
        <v>157.96</v>
      </c>
      <c r="D20" s="47">
        <v>1055.7909999999999</v>
      </c>
      <c r="E20" s="48">
        <v>1390.25</v>
      </c>
      <c r="F20" s="47">
        <v>1245.6279999999999</v>
      </c>
      <c r="G20" s="82">
        <v>1120.47</v>
      </c>
      <c r="H20" s="49">
        <v>1065.461</v>
      </c>
      <c r="I20" s="83">
        <v>765.56</v>
      </c>
      <c r="J20" s="84">
        <f t="shared" si="0"/>
        <v>-14.463949108401536</v>
      </c>
      <c r="K20" s="85">
        <f t="shared" si="0"/>
        <v>-31.675100627415276</v>
      </c>
      <c r="L20" s="86">
        <f t="shared" si="1"/>
        <v>157.54435581339135</v>
      </c>
      <c r="M20" s="87">
        <f t="shared" si="1"/>
        <v>384.65434287161304</v>
      </c>
      <c r="O20" s="14"/>
      <c r="P20" s="51"/>
      <c r="Q20" s="51"/>
    </row>
    <row r="21" spans="1:19" x14ac:dyDescent="0.25">
      <c r="A21" s="88" t="s">
        <v>21</v>
      </c>
      <c r="B21" s="35">
        <v>152.52500000000001</v>
      </c>
      <c r="C21" s="36">
        <v>230.191</v>
      </c>
      <c r="D21" s="70">
        <v>3.9750000000000001</v>
      </c>
      <c r="E21" s="72">
        <v>0</v>
      </c>
      <c r="F21" s="70">
        <v>16.835000000000001</v>
      </c>
      <c r="G21" s="71">
        <v>0</v>
      </c>
      <c r="H21" s="73">
        <v>29.489000000000001</v>
      </c>
      <c r="I21" s="39">
        <v>0</v>
      </c>
      <c r="J21" s="89">
        <f t="shared" si="0"/>
        <v>75.164835164835154</v>
      </c>
      <c r="K21" s="41" t="s">
        <v>18</v>
      </c>
      <c r="L21" s="90">
        <f t="shared" si="1"/>
        <v>-80.666120308146205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2">
        <v>0</v>
      </c>
      <c r="D22" s="47">
        <v>67.766999999999996</v>
      </c>
      <c r="E22" s="48">
        <v>25.56</v>
      </c>
      <c r="F22" s="47">
        <v>0</v>
      </c>
      <c r="G22" s="82">
        <v>0</v>
      </c>
      <c r="H22" s="49">
        <v>0</v>
      </c>
      <c r="I22" s="50">
        <v>0</v>
      </c>
      <c r="J22" s="91" t="s">
        <v>18</v>
      </c>
      <c r="K22" s="54" t="s">
        <v>18</v>
      </c>
      <c r="L22" s="92" t="s">
        <v>18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73.52</v>
      </c>
      <c r="C23" s="82">
        <v>49.72</v>
      </c>
      <c r="D23" s="47">
        <v>113.96299999999999</v>
      </c>
      <c r="E23" s="48">
        <v>904.66</v>
      </c>
      <c r="F23" s="47">
        <v>120.73699999999999</v>
      </c>
      <c r="G23" s="82">
        <v>0</v>
      </c>
      <c r="H23" s="49">
        <v>235.80099999999999</v>
      </c>
      <c r="I23" s="50">
        <v>132.82</v>
      </c>
      <c r="J23" s="91">
        <f t="shared" si="0"/>
        <v>95.301357496045114</v>
      </c>
      <c r="K23" s="54" t="s">
        <v>18</v>
      </c>
      <c r="L23" s="92">
        <f t="shared" si="1"/>
        <v>220.73041349292708</v>
      </c>
      <c r="M23" s="56">
        <f t="shared" si="1"/>
        <v>167.13596138374902</v>
      </c>
      <c r="O23" s="14"/>
      <c r="P23" s="51"/>
      <c r="Q23" s="51"/>
    </row>
    <row r="24" spans="1:19" x14ac:dyDescent="0.25">
      <c r="A24" s="52" t="s">
        <v>24</v>
      </c>
      <c r="B24" s="47">
        <v>186.3</v>
      </c>
      <c r="C24" s="82">
        <v>502.29599999999999</v>
      </c>
      <c r="D24" s="47">
        <v>0</v>
      </c>
      <c r="E24" s="48">
        <v>328.04</v>
      </c>
      <c r="F24" s="47">
        <v>0</v>
      </c>
      <c r="G24" s="82">
        <v>174.44</v>
      </c>
      <c r="H24" s="49">
        <v>0</v>
      </c>
      <c r="I24" s="50">
        <v>290.02699999999999</v>
      </c>
      <c r="J24" s="91" t="s">
        <v>18</v>
      </c>
      <c r="K24" s="54">
        <f t="shared" ref="K24:K36" si="2">+((I24*100/G24)-100)</f>
        <v>66.261751891767915</v>
      </c>
      <c r="L24" s="92">
        <f t="shared" ref="L24:M36" si="3">+((H24*100/B24)-100)</f>
        <v>-100</v>
      </c>
      <c r="M24" s="56">
        <f t="shared" si="3"/>
        <v>-42.259743258954884</v>
      </c>
      <c r="O24" s="14"/>
      <c r="P24" s="51"/>
      <c r="Q24" s="51"/>
    </row>
    <row r="25" spans="1:19" x14ac:dyDescent="0.25">
      <c r="A25" s="52" t="s">
        <v>25</v>
      </c>
      <c r="B25" s="47">
        <v>27.28</v>
      </c>
      <c r="C25" s="82">
        <v>26.76</v>
      </c>
      <c r="D25" s="47">
        <v>248.56800000000001</v>
      </c>
      <c r="E25" s="48">
        <v>67.08</v>
      </c>
      <c r="F25" s="47">
        <v>376.98599999999999</v>
      </c>
      <c r="G25" s="82">
        <v>73.78</v>
      </c>
      <c r="H25" s="49">
        <v>319.92200000000003</v>
      </c>
      <c r="I25" s="50">
        <v>148.6</v>
      </c>
      <c r="J25" s="92">
        <f t="shared" ref="J25:K27" si="4">+((H25*100/F25)-100)</f>
        <v>-15.136901635604488</v>
      </c>
      <c r="K25" s="54">
        <f t="shared" si="2"/>
        <v>101.40959609650312</v>
      </c>
      <c r="L25" s="92">
        <f t="shared" si="3"/>
        <v>1072.7346041055719</v>
      </c>
      <c r="M25" s="56">
        <f t="shared" si="3"/>
        <v>455.30642750373693</v>
      </c>
      <c r="O25" s="14"/>
      <c r="P25" s="51"/>
      <c r="Q25" s="51"/>
    </row>
    <row r="26" spans="1:19" x14ac:dyDescent="0.25">
      <c r="A26" s="52" t="s">
        <v>26</v>
      </c>
      <c r="B26" s="47">
        <v>94.962999999999994</v>
      </c>
      <c r="C26" s="82">
        <v>11.34</v>
      </c>
      <c r="D26" s="47">
        <v>4055.63</v>
      </c>
      <c r="E26" s="48">
        <v>55</v>
      </c>
      <c r="F26" s="47">
        <v>1061.972</v>
      </c>
      <c r="G26" s="82">
        <v>76.16</v>
      </c>
      <c r="H26" s="49">
        <v>513.84900000000005</v>
      </c>
      <c r="I26" s="50">
        <v>51.84</v>
      </c>
      <c r="J26" s="92">
        <f t="shared" si="4"/>
        <v>-51.613696029650498</v>
      </c>
      <c r="K26" s="54">
        <f t="shared" si="2"/>
        <v>-31.932773109243698</v>
      </c>
      <c r="L26" s="92">
        <f t="shared" si="3"/>
        <v>441.10443014647819</v>
      </c>
      <c r="M26" s="56">
        <f t="shared" si="3"/>
        <v>357.14285714285717</v>
      </c>
      <c r="O26" s="14"/>
      <c r="P26" s="51"/>
      <c r="Q26" s="51"/>
    </row>
    <row r="27" spans="1:19" x14ac:dyDescent="0.25">
      <c r="A27" s="52" t="s">
        <v>27</v>
      </c>
      <c r="B27" s="47">
        <v>735.45900000000006</v>
      </c>
      <c r="C27" s="48">
        <v>3315.982</v>
      </c>
      <c r="D27" s="47">
        <v>624.48699999999997</v>
      </c>
      <c r="E27" s="48">
        <v>1262.3800000000001</v>
      </c>
      <c r="F27" s="47">
        <v>439.81299999999999</v>
      </c>
      <c r="G27" s="82">
        <v>6803.8459999999995</v>
      </c>
      <c r="H27" s="49">
        <v>521.06100000000004</v>
      </c>
      <c r="I27" s="50">
        <v>27</v>
      </c>
      <c r="J27" s="92">
        <f t="shared" si="4"/>
        <v>18.473305700377225</v>
      </c>
      <c r="K27" s="54">
        <f t="shared" si="4"/>
        <v>-99.603165621326525</v>
      </c>
      <c r="L27" s="92">
        <f t="shared" si="3"/>
        <v>-29.151591047223562</v>
      </c>
      <c r="M27" s="56">
        <f t="shared" si="3"/>
        <v>-99.1857615632413</v>
      </c>
      <c r="O27" s="14"/>
      <c r="P27" s="51"/>
      <c r="Q27" s="51"/>
    </row>
    <row r="28" spans="1:19" s="1" customFormat="1" x14ac:dyDescent="0.25">
      <c r="A28" s="93" t="s">
        <v>28</v>
      </c>
      <c r="B28" s="94">
        <v>11909.108</v>
      </c>
      <c r="C28" s="95">
        <v>34546.331999999995</v>
      </c>
      <c r="D28" s="96">
        <v>23657.372000000003</v>
      </c>
      <c r="E28" s="97">
        <v>20754.823</v>
      </c>
      <c r="F28" s="98">
        <v>25336.023999999998</v>
      </c>
      <c r="G28" s="98">
        <v>49822.450000000004</v>
      </c>
      <c r="H28" s="98">
        <v>29924.791000000001</v>
      </c>
      <c r="I28" s="98">
        <v>28465.002999999997</v>
      </c>
      <c r="J28" s="98">
        <f>+((H28*100/F28)-100)</f>
        <v>18.11163030158167</v>
      </c>
      <c r="K28" s="98">
        <f>+((I28*100/G28)-100)</f>
        <v>-42.867115125811765</v>
      </c>
      <c r="L28" s="98">
        <f>+((H28*100/B28)-100)</f>
        <v>151.2765103818019</v>
      </c>
      <c r="M28" s="96">
        <f>+((I28*100/C28)-100)</f>
        <v>-17.603399978903681</v>
      </c>
    </row>
    <row r="29" spans="1:19" s="1" customFormat="1" x14ac:dyDescent="0.25">
      <c r="A29" s="99" t="s">
        <v>29</v>
      </c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</row>
    <row r="30" spans="1:19" s="1" customFormat="1" ht="15" customHeight="1" x14ac:dyDescent="0.25">
      <c r="A30" s="101" t="s">
        <v>30</v>
      </c>
      <c r="B30" s="101"/>
      <c r="C30" s="101"/>
      <c r="D30" s="101"/>
      <c r="E30" s="101"/>
      <c r="F30" s="102"/>
      <c r="G30" s="102"/>
      <c r="H30" s="102"/>
      <c r="I30" s="102"/>
      <c r="K30" s="51"/>
      <c r="L30" s="51"/>
      <c r="M30" s="51"/>
    </row>
    <row r="31" spans="1:19" s="1" customFormat="1" x14ac:dyDescent="0.25">
      <c r="A31" s="101" t="s">
        <v>31</v>
      </c>
      <c r="B31" s="101"/>
      <c r="C31" s="101"/>
      <c r="D31" s="101"/>
      <c r="E31" s="101"/>
      <c r="F31" s="103"/>
      <c r="J31" s="104"/>
      <c r="K31" s="51"/>
      <c r="L31" s="51"/>
      <c r="M31" s="51"/>
    </row>
    <row r="32" spans="1:19" s="1" customFormat="1" ht="15" customHeight="1" x14ac:dyDescent="0.25">
      <c r="A32" s="105" t="s">
        <v>32</v>
      </c>
      <c r="B32" s="106"/>
      <c r="C32" s="106"/>
      <c r="D32" s="106"/>
      <c r="E32" s="106"/>
      <c r="F32" s="106"/>
      <c r="G32" s="106"/>
      <c r="H32" s="106"/>
      <c r="I32" s="106"/>
      <c r="J32" s="107"/>
      <c r="K32" s="104" t="s">
        <v>33</v>
      </c>
      <c r="L32" s="99"/>
      <c r="M32" s="99"/>
    </row>
    <row r="33" spans="2:10" s="1" customFormat="1" x14ac:dyDescent="0.25">
      <c r="B33" s="51"/>
      <c r="C33" s="51"/>
    </row>
    <row r="34" spans="2:10" s="1" customFormat="1" x14ac:dyDescent="0.25">
      <c r="J34" s="104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20_22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2023-06-08T04:25:01Z</dcterms:created>
  <dcterms:modified xsi:type="dcterms:W3CDTF">2023-06-08T04:29:02Z</dcterms:modified>
</cp:coreProperties>
</file>