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26263075-D116-4868-A951-4E8DC22D9953}" xr6:coauthVersionLast="47" xr6:coauthVersionMax="47" xr10:uidLastSave="{00000000-0000-0000-0000-000000000000}"/>
  <bookViews>
    <workbookView xWindow="-120" yWindow="-120" windowWidth="29040" windowHeight="17640" xr2:uid="{67AFCF6F-03CB-4778-A833-3F0E03CE2969}"/>
  </bookViews>
  <sheets>
    <sheet name="21_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K26" i="1"/>
  <c r="J26" i="1"/>
  <c r="L25" i="1"/>
  <c r="K25" i="1"/>
  <c r="J25" i="1"/>
  <c r="M24" i="1"/>
  <c r="K24" i="1"/>
  <c r="M23" i="1"/>
  <c r="K23" i="1"/>
  <c r="J23" i="1"/>
  <c r="L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M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<sst xmlns="http://schemas.openxmlformats.org/spreadsheetml/2006/main" count="75" uniqueCount="35">
  <si>
    <t xml:space="preserve">Grūdų  ir aliejinių augalų sėklų  supirkimo kiekių suvestinė ataskaita (2023 m. 21– 23 sav.) pagal GS-1*, t </t>
  </si>
  <si>
    <t xml:space="preserve">                      Data
Grūdai</t>
  </si>
  <si>
    <t>Pokytis, %</t>
  </si>
  <si>
    <t>23  sav.  (06 06–12)</t>
  </si>
  <si>
    <t>21  sav.  (05 22–28)</t>
  </si>
  <si>
    <t>22  sav.  (05 29–06 04)</t>
  </si>
  <si>
    <t>23  sav.  (06 05–11)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</si>
  <si>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</si>
  <si>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</si>
  <si>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</si>
  <si>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</si>
  <si>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</si>
  <si>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</si>
  <si>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</si>
  <si>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</si>
  <si>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</si>
  <si>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</si>
  <si>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</si>
  <si>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</si>
  <si>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</si>
  <si>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</si>
  <si>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</si>
  <si>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</si>
  <si>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</si>
  <si>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</si>
  <si>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</si>
  <si>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</si>
  <si>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</si>
  <si>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</si>
  <si>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</si>
  <si>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</si>
  <si>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23 savaitę su   22 savaite</t>
  </si>
  <si>
    <t>*** lyginant 2023 m. 23 savaitę su 2022 m. 23 savaite</t>
  </si>
  <si>
    <t>Pastaba: grūdų bei aliejinių augalų sėklų 21 ir 22 savaičių supirkimo kiekiai patikslinti  2023-06-15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</si>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</sst>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7657FDA-BE6B-4BD7-805E-94A47869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D00B2E3-4E1A-458E-AE05-186E6380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DEC2B56-A02E-442B-BF99-DE2AC49A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191905F-009D-4804-92AC-9C21F965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20AD44D-C7EE-4BF8-8D7B-7505873F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E076A08-D476-42F7-8443-BB073A29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B983814-F661-450E-A87B-3539CD09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C46849A-4FEE-4962-B83C-A2D4C4E3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24B3176-A01A-4154-A59F-945CB7D4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35558FD-BFF6-48F9-8C26-D596423A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A7983BE-C69B-4D2F-8DEA-D4DC1C46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866AE49A-AAEB-4B40-A405-532195B3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26D220C-4FAE-41E5-B2E2-F496A218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5C771C38-0216-4A17-B4ED-F3D60293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FD99F88-25F2-4E5F-94D6-549564D3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3FC14184-AE5E-4DD6-880B-AFCF9B54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6DCBF4A-9371-4308-9C8F-F212C103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2A2E92A-443B-4609-A046-FE2A7710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F43A899-D781-4F74-88AA-051D5D57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EE2EDFDA-9698-4B91-BC39-9820688A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8C23BC86-698B-4A59-BEF1-09BE07B3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0473473F-83AA-4004-8D80-4748D2D5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E981BCB-1045-47A6-891C-26AE735D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060D9D0-FDC5-4AAB-A7CC-ACE0CFEE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398C35F-FF03-4127-ADBA-7294F370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762CE88-EEC1-4D09-AB50-B226514F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400AFEB-8592-4833-B035-F69972B6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62F6BE1-4D7F-411E-9A42-1FC02427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671284F4-FED2-48F9-B2A4-2BEBBEDD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EAC8658-1328-4106-9453-CEF0644A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A5597482-911E-4E86-80E5-B5DE7904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8721482-8629-4CEE-AABA-1C9E20A3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75375ED-193A-4BD2-A655-F6C73429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B43C25E8-667D-48FE-96FB-34001FE7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B4BF73E4-12B1-432D-84C6-717018AF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223A058-CE85-412C-A0DE-BAA560CC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44B89BC-1420-4D02-ACC0-EC84E32C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79F01CA-E567-45E9-ACC3-6A1F16D3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F232AE06-1156-4FB8-B9A0-7E3985B8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903AC9C-19D9-40B8-A2F2-74B787D2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BAFD7AA2-6B91-4169-B91E-6E173AA3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125739D-9635-404E-B4C1-449D02FB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10E9EAE-B3F5-4F98-9334-ED400BE5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D484D86-8852-4747-A95D-C7D20099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2977AF7-4FFF-4D60-A9B4-D20693E2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A4AD425-3304-4265-9508-F6CD1C64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F1F11EC-A312-4C87-BBAF-5966800C5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BE62E08-B423-4BBB-8EFE-9682CB80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A3C5D36-29FC-4DF5-891E-0F5037CD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8A7813A-4668-4906-865E-48C7EC88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BCDB88E-B7C4-45D3-9BBC-BE8E5C17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3F1053B-C1E9-4BC8-8A26-47B764BE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31AFCAF-D48D-4F43-916C-33EDE66A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DDCA2F3-9485-40FD-BD6B-42CCBD52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9BD4C41-FB07-40D0-BCB3-5C95D4AF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5CAF26B-A4A7-439E-BF4A-9122B2B5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48084C0E-8CCF-4727-BB26-F52F1E6AE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B6E9B55-C262-4D60-A134-299BD027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17CADB2-14BA-4277-BFF8-AD53A755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16017D4-C712-4B48-9F5D-6E39F698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4511A13-A160-4E10-B471-ABEC7D81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A7507329-20D9-4FE7-9808-551BB538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6DB584B-6200-4440-A829-7FCE15C3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CC988BF-B35A-41E6-B86C-D77D08CB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18EC124-DB11-4D3A-AC7E-2B464BD8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2B6A18E-AF61-4AB4-ABB2-2A38659D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77FF518-46BD-4ADA-87A1-F9107ACD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F6FA5E7-3812-4322-A363-DBF1270E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404DD95-A0D4-40A8-8E68-92CF2CCC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A1B523C-8DAE-4687-A70A-34A3FD04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B4B1AF5-E016-410D-AADD-617E91D7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87752254-753B-4AB3-9233-3E229307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FF911FA3-9B21-49D3-B6A1-6056AA221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D8E9FED-2DDB-4154-8665-69871506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DF120778-787D-4EE5-87E6-446FFF18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4842349F-7B98-4040-9721-41532633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C7C8006B-C9D1-4EA4-B37B-F21B8794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27B1748-B3A1-45C6-B30E-C61C7BC9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ACD9EE2-B4D6-4E2C-9C53-A63F2A47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ACE2CF2E-9793-4CE2-895C-9E250C30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371BA44-2EFA-42FE-A7D6-2A95D5A9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B7AEA33-2E47-429E-95C4-288CA06B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542A1A20-04DC-4367-91B0-B5B3189F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6B80A89-2233-4CF6-9028-960CE3AE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70B7282-CE90-48D5-9E90-17E85C2B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C805C82-AC77-4D07-ABE3-86D235DF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E78F7F9-63A2-4675-B557-633154CF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7F183ED-7004-4D28-8849-893D03FB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0574A29D-EE45-4240-A973-72960F0A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BFEB0CF8-55D0-4B6C-BBE7-31277C2E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9A7D21D-07FE-4B9B-B03A-F6067E87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D992E2D-00B7-4A6E-8B15-E4222D55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0283405-7EFC-4550-AFC2-10C3522D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66CE19EB-860C-4924-99ED-B942B85C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EC91F244-76FD-4355-953A-443F3E27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23D5EE4-151E-4DE8-84C6-C68A5AE1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F6C5C89-1F6B-4ED8-90AD-5140685C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9D38C03-D39C-4E74-A2B8-33673CFB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9C5D836-4DDC-4114-B18B-171F0B91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8471AEA-5773-4474-A672-C038BE80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EE81617-40C2-4823-8B78-C26B8478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A800742-C599-453A-AF68-926A3561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9734DA2-5E5F-4327-8E2E-CA383973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F34EB5C-40CD-43AF-B9AF-86BE47C4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8A8571E-D804-431A-BA58-69E5F8BA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3FD3A48C-F8D3-4222-A0CD-616381F7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9105A1A-9742-432B-A674-A05B7D42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2953B91-B3B9-4007-9E7D-77E85050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1F30166-561E-424A-8093-DE669184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75DA851D-9EB8-46BA-8542-1840FBFC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FBF97C6-66CE-40DC-8DB6-FF11DB57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D271E61D-E15D-471E-9EED-37A90A60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F2A00840-30F1-4F86-B768-1BAB9643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31E507DB-1F01-428C-87C1-54F194CA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4134963-1954-421A-AC9B-56577761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FE7B4825-4834-499B-B44A-16438CF8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409487C-DACD-4F07-94C4-62288FF5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B129C85-3D17-4E0C-879E-DBBF6006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23692AE5-BA44-4EBA-B87D-17F867F8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C80369C4-1EC8-4772-8C96-F1670479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623E9C8C-6ADC-4671-85F1-43AB6ED1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820D4423-BE95-4D1F-846C-D5D6B104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C97495A-B701-48A8-B8AC-F79DD014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7FEAA983-3CCF-4FAE-8126-8CB85E28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55CD1B3-61F6-436A-9F7C-0BD1883F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A1A14A32-754C-4D72-A09D-051A9D43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52C61CA-9D0C-420C-A728-DB2F5FEF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6CFBB005-B73E-4690-935B-745C5FB9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96AFAAA3-EBBB-4B51-AE94-6F7EB547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0B75D149-3832-4749-8C09-7ACB4935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0B9B7CF-F2B7-4B0A-82DA-A3DD09DD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19DD71CF-001C-4167-AEA9-9066B1A1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9C2030E-405A-4C34-9221-67EB5908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E33A35C-6613-4F85-B381-D230EA3B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8C11C4D-22BE-4CFE-B11B-7602E239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29AF3116-1939-452D-BF3F-690076B3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9EC474E-68ED-45BE-808C-54E5E69C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67C3F012-1140-4455-8112-B5E749DB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A8068B7-1259-46D6-9A06-A59447D4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99DC7DD4-56BC-49FF-A962-9AB0FD2F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70BAD0EB-759C-4D30-9F43-1AFE55F9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E02DF519-C7A3-4691-8BE1-8AA00C84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6C59EA0-595C-4F49-9271-C94207CC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91045201-17FB-4AD6-9B9D-943A605A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DF7FC93-CC6A-42FE-9D30-8C47A371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8D5296D4-2D39-4B92-B741-AF0D1C06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CEC471C3-AA2C-4F75-880C-C09416DA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385CD9CD-90A5-476F-98FB-E29ECBC5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BFFC874-CD6A-4EEB-9D0B-388C3C17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82D272AC-335E-4FBA-81C3-33F93B3F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0580D46-B8D5-4E73-BFFA-2AC30CA8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DFB1C1C-DCCF-4846-B921-15A7411E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84E5A44-B0DC-4089-B88C-31985A79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F455C335-F3C3-473A-9ED8-229C5483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DE4BC04-042F-40AD-9803-38CC5937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AADA4051-F4F2-4E69-8129-FE1B8A41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16CA97D-3F1E-43A0-A3FE-4D8BD563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7A0316DD-5CE4-4C65-878C-75D6485F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FC1DCC0-87AF-4ADF-BA64-803C247D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2D1FB577-599C-4851-953A-380A6EDC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499113A-4D5E-4984-B745-A396C99B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9DC776A9-72F1-43F6-8AA5-68927FAF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73AA068-31ED-492C-A934-4D0E2D43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3A6F0A95-3262-46E8-9A1F-57F5E060D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2F44C63-B239-4504-B464-99A5F8B8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91494012-7CDD-4AEB-8003-A318473B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6B7E77E-9DC0-4A05-A8A5-0A1C646C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CFE27FA8-1EA6-40A5-8A57-857A7D26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84385F7-3E56-4953-A4F5-B304C0D8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234BFD8-4AC2-4D9C-AA3D-C1FB59CE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84552C6-7A5D-4231-BBFB-8127D5D5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F3845257-F866-4798-B62D-55EFFA94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424128F-7394-4763-A645-971203D6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C014C656-1380-4171-B66B-FAFBA4F5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DDB9397-94D5-4815-B198-D94CD426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DC5BD39-52C9-4C73-A522-A1149032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CBB13CC-22F9-433B-80B4-F0B73506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9AFBC4B4-3E7F-4E0A-BF5B-C9DEEBF9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9675209-B85E-4C1A-935F-D37FB879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32A92BF5-CA10-456E-A121-949C35C7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245EED63-B166-4BB7-8CFD-9A6CEF71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15840715-B819-45E8-8006-F384391B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9CF3E0A-3EA0-47F5-B239-38D486F3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58786F0C-61BC-4CC5-A161-DF00BF48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5B2370B-0AE6-48DD-B5CA-2C02FAA8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D990175C-2645-4896-93D5-E263E9D6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C6558574-FEAB-4957-9037-988ADCF8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5C3BE6B6-652B-43B2-97BD-C3271FCA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FF75254-CE01-4827-AB7E-3419125F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305C5983-4699-4722-847D-CD2D9C91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B0E6404-A4E4-4BBF-B72F-2F11522F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C769D878-8A19-4C35-B600-556D6930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ED53999-BD3F-4387-A52C-E8649AA6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A1D34755-8F18-4E36-94B1-D5422C4C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40759FE8-A836-448B-A71E-B3C6B1C5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292B4AE0-23F0-4914-8031-BA6204215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427A23AE-E3FB-4F1E-99DB-E223CFEE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BF04E09E-451D-4FAD-8A3E-8511F314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0659F3A-AA2C-4BFA-9A74-0E0DE176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6AF25622-7C2F-4252-92DF-132F5313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909683F3-375C-4154-8F96-CD9C0119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81C0E7EF-3992-432F-A491-17DA7EF7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373D356C-114E-477F-8783-83D93A9B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B1D1766B-7E8B-4E43-8CEB-34F32E2F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D7DEA40-3A45-4E0B-951D-854ACD90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EB41B7EB-E40D-4E92-BF95-03F87B62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86B7B9F-8EB2-4D80-A85E-3A35D0F8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686EF73E-E454-4073-8C3C-16D8DC15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4675410-6AAD-436C-B333-EA6CFF06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CB22A7EA-DDD3-4F4C-8A78-12039C2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9B8D4B95-1709-40DA-9AA6-76D3F950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50550527-C8DF-46F8-A5F9-8E9D890B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AC7AA2D-A868-469E-AAB4-D78EB076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281B1ACD-1BCE-46AB-B3A9-98E78193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7F03BCF-ABD2-47B8-9294-AE4BEFD4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18C4D19-1F85-44FE-A1BD-EA6432F6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9E5FE89A-444D-4AB9-A69D-57232CEE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6166BBE-2B31-46E1-9646-869B20A9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BB29949-D75A-46D7-A892-97610205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2BF60CE-385C-4270-954B-394A654A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EB257B1-B57A-433D-92A1-72D15FB5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B4E54FB8-B6AC-4730-9710-15040DE7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A7C55F5-B196-4889-8A4C-5A3D572E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5C925BD-0632-475A-A43D-7E63EE75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CDFF4E31-360E-42AB-9C0E-ADDEE216B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8790AFB-1163-478A-AFDF-CE6FB839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64BDAA9-B135-4A30-AD4B-83375A09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7B1D2057-CE35-427B-AFEF-A1B4E042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E6C9B8B-6DB4-4F33-959C-ECB03564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A0E72BD5-AA47-425B-AEF2-2318103E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08B7727-0CDB-4E35-9F4A-EA470D5F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E4CF32E2-AA60-41EA-9285-5C47F6B4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BA6D71F-C06E-40F6-98D1-05423FE2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1045C7E-5C69-4E52-BB72-EC13F173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685A6231-8EAE-4104-A229-63D25418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764B7DCF-CF52-4904-BB41-1E718794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52586304-7202-4C5E-AB82-24942316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04F99D56-1996-4FF9-9BD4-2B228E57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8D235BD-B34A-4BF1-AECB-EE5D540F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6F12DEB2-D933-4FAC-B6CB-F9809CA6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83440DE-4076-409E-AEF8-D18C2646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61219011-4336-4DB1-BB87-811E9DF4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CA3863EB-763B-4607-AC30-102BA999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BA4C07E6-0773-4C3E-8CC6-33A5DEE1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F7EB800E-7B74-40D8-8E58-0F55B728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A852FF5B-CA0A-4FD9-B9E9-F166423D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7EBC81E-9A20-41E6-B7FF-66592E05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E0BE60AE-5C23-48EA-9703-3A06BA31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55E5F8DD-6A39-4C59-AFA5-75C55054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05AD416B-99F6-4886-9898-BAF9A383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BCB92CE-9BE9-4B8F-8794-ACFDD88D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2B245F4E-5F4A-4088-8A97-65FAFE82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2701911-48D4-4554-B587-DBDA2E95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CFDE9014-E682-4F16-B52E-4F27F793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CCCBC09-2659-4F28-B313-63CC79AD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6E1E9282-315A-4FCF-B495-03D6C571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D3C1A7A-F6CA-43E6-9E75-1C3871D8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19C64F13-0023-4723-8EFA-9329A56B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0D3C6DB-68E9-44C9-B573-E5E4566A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0BE90E8C-DB7A-45C9-944E-BA9A3D1D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434AF904-C425-4732-8F4D-E10F6BD6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94910B3A-97DB-4A92-8B84-31C9B049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406FB33-F9C4-43B7-BFE2-5A79EFAD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96E7678-4B6C-4D28-AFB1-8C54E7B0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F205FF01-5D57-4790-AA26-4F0A8AEA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8FAE2500-8BA2-4DA4-AB84-F84EBAD6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24FFDE4-C337-4976-BFCB-EE50F1BE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9C05714-B2D2-4820-853C-8D521AFE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F443655D-CF1A-4656-A586-AE12E6BE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A957801-B8F4-45EA-A4B3-F87AEABF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FCB63FA-F25B-4E38-B358-B582E2E0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4B30297-FB0C-415B-8B84-00B746C8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0C6AA78-FE21-4C6C-AD44-98C1B1B5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68CFAD20-2AC2-42AB-A7E2-271CDF3C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233409F4-06FF-4323-AC0B-976F4389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29627C54-8E2D-44ED-AB6F-26626A38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20BF1D4-23C2-4796-8455-28DDE0C7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2732B47-865E-4B3B-BC8F-0FB7390C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AB970A63-AFDA-421D-BA90-C1712188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9EECBBB-86CE-425F-9582-F0F1ED7B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D13A84A-D190-4DFF-998F-7709DBC3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5FA0ABA-EDE3-4FA5-91A4-B765254C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FBB68A9-FF03-4230-8736-82BECC9A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0C3285F-85BE-41BE-A502-0E014D30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1D07153-1AA3-4E2A-88B8-23CF3E64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B7E7376-48C7-4F90-B0CC-DD4C5381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3C1110D-BEC7-4EF5-ADBE-03038BE8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E72EC02-0072-4F72-B26C-CA637C3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6793562-7E02-440E-8D02-9EEF1295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47103C4-5BCE-4A49-A1EE-24906AA5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E89AFF0-C218-4E48-BE4B-ACDCD17E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B2C23B2-D8B9-4506-9843-52A87725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A23B725-15BF-4682-B46E-C65729B1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5C00E39-B749-4FE1-9EE0-2D333E12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E3FC1F9-E4F3-46D7-9CFE-149A8CC2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0EE614D-89E1-4986-9722-F4E00B46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D837F0F-2A6D-4C20-9BE4-4F7A883F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B4E93262-705C-48E1-8DD4-3A249C8B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CF52D8F-A3B9-4F3D-9C1C-7B73A6B9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94A6DCAA-6E2D-4C6A-BA9F-8F048C47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D4DE3DE-57F9-44C6-BF74-1FE0A87A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FE32022C-3894-4BEA-893A-FBB86F52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7243029-686F-4B88-9FAE-2DA0994D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0E58AE15-3117-46A1-BF4E-6FB0D864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2133EE6E-EBB1-4981-9DD5-B257ED5E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28248657-BCBF-4376-BBF6-E100E950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1A9460DA-B01A-45C0-B83D-69F4E349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CE0FAF8F-50B6-40C1-A02F-C95BA0EF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C9A4C16-D2E7-45C9-8AD2-DDBD03BA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514C3F41-743C-43DA-B6C1-69A7FB8B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F9FCEF5-D491-4256-A4B0-C10C8106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CD0C6CAC-F839-43A3-9D21-B97BBE48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B07C8A8-002D-41C0-BF7B-5D33DE30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08EEE8C2-1052-45B0-A54E-838499E2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D2A4F865-6074-4A8A-BFAA-857039FD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D7C72B45-B90C-48FA-86F8-333F50CD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B9A1D62-5398-4828-B4D5-12598521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151B877A-BAA3-46FC-A97E-D9F30959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09C8689-E328-4FAF-BED8-8EF35272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D478AC7-E6C5-417E-923B-195A325B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1ABF91DC-48A9-4DF2-84D2-34A908F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A72D4E49-80F2-4287-80FC-E5B1704A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2D05E217-9AEC-4A34-8EF3-B5C3C568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212D902-6C84-4E29-BBCC-6E0D329F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2A4CD47E-BEB9-4838-AF9B-6B6A4AC5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73E039F-0407-4871-90FB-F0F1B229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0EB3C172-D236-4E72-AFB4-C7D708B6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10A1A87-74FB-42C8-8ED0-CCA40B3D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DE84D38E-678B-4562-B827-4D36814F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0C5B19C-A557-41A4-A244-E61C8F72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AE23F02-554C-4E2E-BF3F-80252806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2A3E4A2F-A5F1-4A44-88BB-DD9BA015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CF73A90-5835-491A-9CFD-4D644E4A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ADAE8FE7-E8DA-42A3-BFFD-79E1102F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BDF0576-BEBF-4108-8BEA-8C95F0CB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68D4A244-1D34-4169-98FE-0B5D0117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D39BF820-B404-48C3-AC71-9742BF5C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67395C8F-526B-4B0D-A091-AAD5BA55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3E310A12-A611-458C-B713-18F3C22C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8AB01DCB-089F-4ABE-8BCD-5F1CBADC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7EF4E3F-18DE-419D-8707-EEA1F306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8B4631A8-DDA5-44FB-80E7-5BD4286F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4A2680ED-2FBF-4480-AF16-351782DB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E1BDF17D-5F7F-46B0-952A-A98F32B3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09C9C8A2-11B2-4B78-AC42-5C757F96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6F0B7F21-BE84-4082-9FD9-EFF91B26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DFA90563-62FA-4902-8045-2B9A8B84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8C1AA2A5-830E-4BB1-8DBC-08899577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9F9C563-AFEA-4DA9-84BA-887CD7CA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106949F6-ECA6-4954-8822-12242C32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DBF1CDB-67FE-451E-9D06-5DAC54EC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F1601335-BDD1-4EE9-8563-396ECAA0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F11AF13C-A5F2-4B50-BDBB-1CE3DD5C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0C43F2F3-B0FF-42EB-B7D2-39CC3486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85A5274B-08D1-4EEF-97A9-92D0B539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44BF982D-03B4-4C39-A47F-DDD408B2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49FC662-3D45-4FAF-B495-719DDB97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1C1C11AC-BF76-435C-A9A8-1F4B3E37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06A1565-D9D9-4FC4-9288-F35A058B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8AB3A63A-27A6-4D35-94BC-616BC13A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D6E24FB-F05D-461C-A78F-46D3701B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BABF0A5-9DC5-42C7-AE75-B4F1F0F7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907C303-A6C7-4EEE-B9C7-C9E8FB750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5794086-4587-4DDD-B6E0-18F8CB4B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74C6A5B-A4E2-4FCB-8A03-665745FA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82C76A95-429E-4433-8B03-01AFAD52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4B8FD1A-CD57-4954-B9B2-3BC09C96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E56F271F-E391-4D73-B8D0-8A8D1298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D4053D7-0FAC-4EA0-96F9-40388435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38232B9B-B35B-4171-B110-A30E6A0EE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97A9F59E-036D-4445-9AEF-D563E826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4552EFC-CD9E-4477-99EC-69EF966E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78BB712-DB56-4AB9-895E-1108816F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51004023-9E6B-430F-BF6B-9689D867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7CAD8F3-943D-4294-8B90-B9B8826C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0D114104-EB1F-4793-A2DA-B8062A4D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A5140D0F-32B7-467A-A24D-74CE7243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6829255D-088A-48EE-AC17-881C7A94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E4CFD45-6DBC-4E4C-906D-41C82FBE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FDDDC13F-90B7-46DE-A159-797FF146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DF0CD56F-998D-47A9-93E3-CBC3D245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8413646E-4C73-4F4C-957F-4B20E305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C5DF61D-27D9-4906-9318-A2A40D74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976C073-9BF1-44E0-AAFA-E75C7491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CAC4C686-B521-4ED5-AC81-A54773A3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B6628F2-D5AF-4297-93F5-50D53D2D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EA14F0F-172A-4C1E-8497-4A37CDD8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ECFBBA84-A758-402C-A1D6-C4F71F67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8BE6FD3-A800-4300-A582-69A9CABA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D3FF395A-C51B-4F3E-B2BE-0E3CA829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EDD9C8D9-A39B-4157-95DD-A661262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E4927D51-86A3-4BCD-A08F-CDAD0FE1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8ED6A60-DAB2-4D5E-B07F-F1D5DA1B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B714D57D-E90F-4FEC-9A98-5BC6B728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E36957D6-3E48-4399-994F-5C6645D3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CF414BC2-5714-4A60-BD3F-BBEA5DDC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1D0CAC36-2E03-4122-892E-5E38EAC1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5C41C7A7-DC7F-4A90-80FD-AB1181F3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F36E31D8-DBC2-48D7-90BB-9914FC4F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B79C3502-DDEF-4D43-8A0B-C42C2C71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B5ADD13-7522-41B4-8607-7312E73F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BAA15E75-7F08-41F9-B42A-6F9C67F7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364D4380-76C6-4E67-8DA5-2EEF28C9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1E5F2EF9-B38F-4E84-9F05-31C6CFE5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80C83EB-4D5F-45BA-8D17-792A8D66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5BF1F396-9E8B-47AD-AC67-789BAD01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85EC9BB-D07E-4E86-906C-05752E16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70B73DD5-5E7C-4445-BD2C-DE83B412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2469D3E-E942-4EDB-B63B-92824F68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D35977BC-558F-4680-A454-2695319A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1E11CE7-1040-4E8C-BFD9-21C21AD0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E9ABA3E-C291-4848-8833-5685E1A0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B08C82F-E670-4170-8AA0-10FB134A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7E739CB-506B-45FF-AA3D-B3FA94D3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EA5422A-1E1C-4D8C-A2E6-6FED5C98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A9DDAB1-506C-4770-9CFD-3D7704C2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AAE0C82-B18B-41D7-B306-81ECE8DF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25797109-1D4E-476A-AA5E-EB0F0F88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894222C-92DB-4FAB-9F65-C2939302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8424FBF6-6733-4EAB-AE25-B345C03C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B914532-A98E-4434-90D1-11A52EF3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047D6D7-B9A4-47F5-9EFB-ACBD4724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3C8239F-8225-43FD-9FFE-B3467D48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C4CF2E42-99FB-4E54-B819-1204CC68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9185497-64A0-4B09-8FBD-9DBBEC2E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982F870-2F39-4D62-853E-2FF376E5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0F7E2D9-CF03-4B49-A5EF-1627A3EA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119C25D-4F12-4D71-AD42-39F260BD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F9100A9-99EE-42BE-8C0E-00034A93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A1DC95A5-DB09-4694-A41B-7CDFBCF5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9A96B93-F669-40E9-ADB1-C3C8D186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1A9152B0-2392-4CFA-9C34-7CF203DD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5786D34E-F84C-4C2C-9F7E-93FF57EE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948A078B-2CEB-476F-8B30-F189C7E8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F105C2CC-2722-4B50-82F7-A18F77DD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33FD801B-21D8-4345-8A15-BC6720DD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6B124F1-F520-4C7A-A378-B14F9C82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137F7F10-B1C2-4803-98BF-E36C80D5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A05B42BA-888F-4146-9544-D604E4CD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86EB261-8DC2-4152-9730-094EDB78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83C45BFC-7BF3-43C7-850D-7B80202A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A8FEB6C-D985-4542-90B1-2B716914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DE1FDC0-7921-4884-8EAB-B9E65BAC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D718053E-953C-4FB1-963E-845682CA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1248A77F-8E5F-415A-AC33-BA3A86D4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04902CD-A944-428B-861C-EB75303E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849B5099-CCCE-4428-9ED1-A6BBE989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EB7B69A4-6BA3-4342-BBEF-6065DB90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767E3C1-9E96-476E-BC72-0291BC45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4D343568-C39C-469B-B196-00B469EA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F7F4FF66-E229-433A-B429-AE96A125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07067818-B839-40CB-8641-D83FFA97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85DC357C-E653-4D09-8E2A-D90D00F7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C283A0CD-71C8-4850-8AE4-9DC18584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12403BF3-2BB0-4271-9992-FC859A62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2D6F1CA6-9119-47D6-BC9A-7387146B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A3FB6FA6-80EC-4BD8-A016-328305A2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98C9F4E0-EA03-4C8C-9D13-F88377C6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0773D129-6261-4B70-A8FD-3997FB37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A88DEE71-E414-46A3-A865-C2753EEA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633C763-CEB5-42DE-88C9-69A14B69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0F873E28-E638-45AA-A339-0B1BDBEF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DAEC874-7667-4CF0-8B7D-D0AF70D5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55011527-693E-4849-9494-8D32BC0B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3B9743A1-0EDC-493A-AEC5-A2D233F1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C6B05429-34AB-4AB3-B11F-273DF0D7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3EC6C17-C1B4-4065-8BD0-4496EC64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147C195A-79D1-4E8B-A39B-354B8C45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727EE02C-6BB7-49EA-A260-A762C70D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28741D0B-E623-4C85-956B-54FD616D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EF51E114-106D-4ACE-AFD4-C0F1C214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28357E1D-2046-4883-B6F7-B9EFDCFE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26667830-08BE-4313-A7E9-CFB5A716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C0AC3F3-4658-49F9-8344-91B2121E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9E79892E-F700-46DE-8D70-A78A29A2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D46CACDA-B5D8-4681-9BB0-ABDE4439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8DB8AC8-B3C7-4923-AC49-85083CE5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AEFE172-0CF4-4598-9187-2EF61F44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D86C6E5-0636-4792-A6FA-B714347E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F3380AC6-FAA6-4973-BED8-0B225D1B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E77609DE-8A80-4C2F-A7F1-91137F4E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1E65F7E9-BFCC-4DBB-A598-D446CFDD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8004D45-F68C-4EBE-9287-C90A37CF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B5776D16-0662-45D1-8880-E43C88FF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B416587-DCB2-4958-8DC5-45BBE7A0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44EA20E9-3C5B-4640-AA33-40DE7CAC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D735BBE-A167-4F78-8A71-48E95E69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28D11F6-77C1-4AC9-A76C-83D96210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415B47F8-0780-4D31-8618-00D7FB24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D25E36C3-A2B0-49E3-BC21-8C3E4590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7D5C135E-2499-46BF-B1BC-DBC0073A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2FD9A064-D461-4641-B4CF-B85C8528A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7611AB89-FF8D-4685-BE67-53351E8D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0EDA85E-0ED8-458F-AC35-5F802C9E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B5E554C2-9DB6-4081-BE56-26A7A6B6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028DF032-F986-4528-8E03-371B3EC8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D3EC0D26-4482-433F-BF41-20EBDF60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CB528B7C-6B5A-4324-9923-37F9A8A8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DC88780B-51D3-4D74-B621-A34811C0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472BF2A3-E493-4508-88AC-3DD69C76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3B5A3547-FDA4-4580-9BEE-785D28E8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B40ACC9A-3734-4917-A121-5267D692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F1E83D8C-013E-4015-9B36-913FEFF8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BBDD433-413C-4A30-981C-2A43DD78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9EDF9587-EED6-4001-8701-02EEC9BB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F0C2D48-343A-4949-A00D-553BD6DA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BC355F3C-96B7-45F7-8CB1-41E407CB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933C0A0-5AC6-4C7C-A992-5642D7B0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1E8762F9-630A-4531-A800-3211F929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DA62392-19E2-41C4-BBE1-2C4FDC0C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DB8336D-A65B-4FE5-B00E-ED683210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0FFAEC4C-3BC1-499F-BE46-1C9198AF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5A433ED3-59E0-415F-A2F8-E3C03DBF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E5B2AB1-BEB7-4477-BE5B-70C75BFD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1E6D0512-CCD5-4D8F-BFC2-FE137EEF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9F5ADF68-23AB-4966-9729-A79439B5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74ECFFFE-A15A-4E69-9B01-4251FBBF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3555DD0-A2C4-4546-BAC2-62EAA7C1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F3A6B8DA-DD70-4E23-BBD5-ED1A57C4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A148075-8AF5-4DBB-AEE7-F95110E6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BD403466-971C-443A-BCCD-806310570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217A-24F9-41F7-8F04-131237DF09E1}">
  <dimension ref="A1:V56"/>
  <sheetViews>
    <sheetView showGridLines="0" tabSelected="1" workbookViewId="0">
      <selection activeCell="R24" sqref="R24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2449.087</v>
      </c>
      <c r="C8" s="27">
        <v>17214.3</v>
      </c>
      <c r="D8" s="26">
        <v>21507.886999999999</v>
      </c>
      <c r="E8" s="27">
        <v>42128.305</v>
      </c>
      <c r="F8" s="28">
        <v>26656.897999999997</v>
      </c>
      <c r="G8" s="29">
        <v>26013.295999999998</v>
      </c>
      <c r="H8" s="28">
        <v>9240.4629999999997</v>
      </c>
      <c r="I8" s="29">
        <v>48127.282000000007</v>
      </c>
      <c r="J8" s="28">
        <f t="shared" ref="J8:K13" si="0">+((H8*100/F8)-100)</f>
        <v>-65.335565300958876</v>
      </c>
      <c r="K8" s="30">
        <f t="shared" si="0"/>
        <v>85.010319338233842</v>
      </c>
      <c r="L8" s="28">
        <f t="shared" ref="L8:M23" si="1">+((H8*100/B8)-100)</f>
        <v>277.30235798074955</v>
      </c>
      <c r="M8" s="31">
        <f t="shared" si="1"/>
        <v>179.57733976984258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380.488</v>
      </c>
      <c r="C9" s="36">
        <v>151.511</v>
      </c>
      <c r="D9" s="35">
        <v>730.49900000000002</v>
      </c>
      <c r="E9" s="36">
        <v>34.82</v>
      </c>
      <c r="F9" s="37">
        <v>529.27300000000002</v>
      </c>
      <c r="G9" s="38">
        <v>611.31600000000003</v>
      </c>
      <c r="H9" s="37">
        <v>337.23200000000003</v>
      </c>
      <c r="I9" s="39">
        <v>51.48</v>
      </c>
      <c r="J9" s="40">
        <f>+((H9*100/F9)-100)</f>
        <v>-36.28392153009883</v>
      </c>
      <c r="K9" s="41">
        <f>+((I9*100/G9)-100)</f>
        <v>-91.578823390848598</v>
      </c>
      <c r="L9" s="40">
        <f>+((H9*100/B9)-100)</f>
        <v>-11.368558272534202</v>
      </c>
      <c r="M9" s="42">
        <f>+((I9*100/C9)-100)</f>
        <v>-66.022269010170874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1386.9490000000001</v>
      </c>
      <c r="C10" s="48">
        <v>3178.91</v>
      </c>
      <c r="D10" s="47">
        <v>3582.9700000000003</v>
      </c>
      <c r="E10" s="48">
        <v>948</v>
      </c>
      <c r="F10" s="49">
        <v>2943.096</v>
      </c>
      <c r="G10" s="38">
        <v>1530.057</v>
      </c>
      <c r="H10" s="49">
        <v>1643.627</v>
      </c>
      <c r="I10" s="50">
        <v>232.68</v>
      </c>
      <c r="J10" s="40">
        <f>+((H10*100/F10)-100)</f>
        <v>-44.15312990130122</v>
      </c>
      <c r="K10" s="41">
        <f t="shared" si="0"/>
        <v>-84.792723408343605</v>
      </c>
      <c r="L10" s="40">
        <f t="shared" si="1"/>
        <v>18.506664628620072</v>
      </c>
      <c r="M10" s="42">
        <f t="shared" si="1"/>
        <v>-92.680509986127319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288.185</v>
      </c>
      <c r="C11" s="48">
        <v>46.36</v>
      </c>
      <c r="D11" s="47">
        <v>11680.692000000001</v>
      </c>
      <c r="E11" s="48">
        <v>39163.559000000001</v>
      </c>
      <c r="F11" s="49">
        <v>16060.445</v>
      </c>
      <c r="G11" s="38">
        <v>23095.951999999997</v>
      </c>
      <c r="H11" s="49">
        <v>4685.7150000000001</v>
      </c>
      <c r="I11" s="50">
        <v>47410.51</v>
      </c>
      <c r="J11" s="53">
        <f t="shared" si="0"/>
        <v>-70.824500815512891</v>
      </c>
      <c r="K11" s="54">
        <f t="shared" si="0"/>
        <v>105.27627525377611</v>
      </c>
      <c r="L11" s="55">
        <f t="shared" si="1"/>
        <v>1525.9399344171279</v>
      </c>
      <c r="M11" s="56">
        <f t="shared" si="1"/>
        <v>102165.98360655738</v>
      </c>
      <c r="O11" s="14"/>
      <c r="P11" s="51"/>
      <c r="Q11" s="51"/>
    </row>
    <row r="12" spans="1:22" x14ac:dyDescent="0.25">
      <c r="A12" s="52" t="s">
        <v>15</v>
      </c>
      <c r="B12" s="47">
        <v>35.625999999999998</v>
      </c>
      <c r="C12" s="48">
        <v>287.19</v>
      </c>
      <c r="D12" s="47">
        <v>3420.7289999999998</v>
      </c>
      <c r="E12" s="48">
        <v>1016.766</v>
      </c>
      <c r="F12" s="49">
        <v>3136.9290000000001</v>
      </c>
      <c r="G12" s="38">
        <v>353.03399999999999</v>
      </c>
      <c r="H12" s="49">
        <v>1115.914</v>
      </c>
      <c r="I12" s="50">
        <v>44.756999999999998</v>
      </c>
      <c r="J12" s="53">
        <f t="shared" si="0"/>
        <v>-64.426545835114538</v>
      </c>
      <c r="K12" s="54">
        <f t="shared" si="0"/>
        <v>-87.322184265538169</v>
      </c>
      <c r="L12" s="55">
        <f t="shared" si="1"/>
        <v>3032.3022511648796</v>
      </c>
      <c r="M12" s="56">
        <f t="shared" si="1"/>
        <v>-84.415543716703226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357.839</v>
      </c>
      <c r="C13" s="48">
        <v>13550.329</v>
      </c>
      <c r="D13" s="47">
        <v>2092.9970000000003</v>
      </c>
      <c r="E13" s="48">
        <v>965.16</v>
      </c>
      <c r="F13" s="49">
        <v>3987.1550000000002</v>
      </c>
      <c r="G13" s="38">
        <v>422.93700000000001</v>
      </c>
      <c r="H13" s="49">
        <v>1457.9750000000001</v>
      </c>
      <c r="I13" s="50">
        <v>387.85500000000002</v>
      </c>
      <c r="J13" s="36">
        <f t="shared" si="0"/>
        <v>-63.433199863060253</v>
      </c>
      <c r="K13" s="58">
        <f t="shared" si="0"/>
        <v>-8.2948524248292301</v>
      </c>
      <c r="L13" s="36">
        <f t="shared" si="1"/>
        <v>307.43882025156563</v>
      </c>
      <c r="M13" s="59">
        <f t="shared" si="1"/>
        <v>-97.13767097463095</v>
      </c>
      <c r="N13" s="32"/>
    </row>
    <row r="14" spans="1:22" s="33" customFormat="1" x14ac:dyDescent="0.25">
      <c r="A14" s="60" t="s">
        <v>17</v>
      </c>
      <c r="B14" s="61">
        <v>49.71</v>
      </c>
      <c r="C14" s="62">
        <v>256.89999999999998</v>
      </c>
      <c r="D14" s="61">
        <v>267.24</v>
      </c>
      <c r="E14" s="62">
        <v>26.34</v>
      </c>
      <c r="F14" s="61">
        <v>132.203</v>
      </c>
      <c r="G14" s="62">
        <v>0</v>
      </c>
      <c r="H14" s="63">
        <v>0</v>
      </c>
      <c r="I14" s="39">
        <v>9.85</v>
      </c>
      <c r="J14" s="64" t="s">
        <v>18</v>
      </c>
      <c r="K14" s="65" t="s">
        <v>18</v>
      </c>
      <c r="L14" s="64" t="s">
        <v>18</v>
      </c>
      <c r="M14" s="66">
        <f t="shared" si="1"/>
        <v>-96.1658232775399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24.855</v>
      </c>
      <c r="C15" s="69">
        <v>0</v>
      </c>
      <c r="D15" s="68">
        <v>0</v>
      </c>
      <c r="E15" s="70">
        <v>26.34</v>
      </c>
      <c r="F15" s="68">
        <v>129.54900000000001</v>
      </c>
      <c r="G15" s="69">
        <v>0</v>
      </c>
      <c r="H15" s="71">
        <v>0</v>
      </c>
      <c r="I15" s="39">
        <v>9.85</v>
      </c>
      <c r="J15" s="40" t="s">
        <v>18</v>
      </c>
      <c r="K15" s="41" t="s">
        <v>18</v>
      </c>
      <c r="L15" s="72" t="s">
        <v>18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3">
        <v>24.855</v>
      </c>
      <c r="C16" s="74">
        <v>256.89999999999998</v>
      </c>
      <c r="D16" s="73">
        <v>267.24</v>
      </c>
      <c r="E16" s="75">
        <v>0</v>
      </c>
      <c r="F16" s="73">
        <v>2.6539999999999999</v>
      </c>
      <c r="G16" s="74">
        <v>0</v>
      </c>
      <c r="H16" s="76">
        <v>0</v>
      </c>
      <c r="I16" s="77">
        <v>0</v>
      </c>
      <c r="J16" s="36" t="s">
        <v>18</v>
      </c>
      <c r="K16" s="58" t="s">
        <v>18</v>
      </c>
      <c r="L16" s="36" t="s">
        <v>18</v>
      </c>
      <c r="M16" s="59" t="s">
        <v>18</v>
      </c>
      <c r="O16" s="14"/>
      <c r="P16" s="51"/>
      <c r="Q16" s="51"/>
    </row>
    <row r="17" spans="1:19" s="33" customFormat="1" x14ac:dyDescent="0.25">
      <c r="A17" s="60" t="s">
        <v>19</v>
      </c>
      <c r="B17" s="26">
        <v>407.09300000000002</v>
      </c>
      <c r="C17" s="27">
        <v>2030.2950000000001</v>
      </c>
      <c r="D17" s="26">
        <v>1544.5540000000001</v>
      </c>
      <c r="E17" s="27">
        <v>1209.694</v>
      </c>
      <c r="F17" s="26">
        <v>1749.4380000000001</v>
      </c>
      <c r="G17" s="78">
        <v>1773.08</v>
      </c>
      <c r="H17" s="28">
        <v>2421.46</v>
      </c>
      <c r="I17" s="39">
        <v>2687.8</v>
      </c>
      <c r="J17" s="64">
        <f t="shared" ref="J17:K29" si="2">+((H17*100/F17)-100)</f>
        <v>38.413593393992812</v>
      </c>
      <c r="K17" s="65">
        <f t="shared" si="2"/>
        <v>51.589324790759576</v>
      </c>
      <c r="L17" s="64">
        <f t="shared" si="1"/>
        <v>494.81740044658102</v>
      </c>
      <c r="M17" s="66">
        <f t="shared" si="1"/>
        <v>32.384702715615219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7.4640000000000004</v>
      </c>
      <c r="C18" s="36">
        <v>0</v>
      </c>
      <c r="D18" s="35">
        <v>100.035</v>
      </c>
      <c r="E18" s="36">
        <v>0</v>
      </c>
      <c r="F18" s="35">
        <v>179.54900000000001</v>
      </c>
      <c r="G18" s="79">
        <v>623.42999999999995</v>
      </c>
      <c r="H18" s="37">
        <v>148.03100000000001</v>
      </c>
      <c r="I18" s="39">
        <v>0</v>
      </c>
      <c r="J18" s="40">
        <f t="shared" si="2"/>
        <v>-17.553982478320677</v>
      </c>
      <c r="K18" s="41" t="s">
        <v>18</v>
      </c>
      <c r="L18" s="40">
        <f t="shared" si="1"/>
        <v>1883.2663451232581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88.588999999999999</v>
      </c>
      <c r="C19" s="80">
        <v>1165.835</v>
      </c>
      <c r="D19" s="47">
        <v>198.89099999999999</v>
      </c>
      <c r="E19" s="48">
        <v>89.224000000000004</v>
      </c>
      <c r="F19" s="47">
        <v>504.428</v>
      </c>
      <c r="G19" s="80">
        <v>384.09</v>
      </c>
      <c r="H19" s="49">
        <v>168.34200000000001</v>
      </c>
      <c r="I19" s="50">
        <v>183.48</v>
      </c>
      <c r="J19" s="53">
        <f t="shared" si="2"/>
        <v>-66.627149959954636</v>
      </c>
      <c r="K19" s="54">
        <f t="shared" si="2"/>
        <v>-52.229946106381313</v>
      </c>
      <c r="L19" s="55">
        <f t="shared" si="1"/>
        <v>90.025849710460676</v>
      </c>
      <c r="M19" s="56">
        <f t="shared" si="1"/>
        <v>-84.261923857149597</v>
      </c>
      <c r="O19" s="14"/>
      <c r="P19" s="51"/>
      <c r="Q19" s="51"/>
    </row>
    <row r="20" spans="1:19" x14ac:dyDescent="0.25">
      <c r="A20" s="57" t="s">
        <v>20</v>
      </c>
      <c r="B20" s="73">
        <v>311.04000000000002</v>
      </c>
      <c r="C20" s="75">
        <v>864.46</v>
      </c>
      <c r="D20" s="47">
        <v>1245.6279999999999</v>
      </c>
      <c r="E20" s="48">
        <v>1120.47</v>
      </c>
      <c r="F20" s="47">
        <v>1065.461</v>
      </c>
      <c r="G20" s="80">
        <v>765.56</v>
      </c>
      <c r="H20" s="49">
        <v>2105.087</v>
      </c>
      <c r="I20" s="81">
        <v>2504.3200000000002</v>
      </c>
      <c r="J20" s="82">
        <f t="shared" si="2"/>
        <v>97.575227999898658</v>
      </c>
      <c r="K20" s="83">
        <f t="shared" si="2"/>
        <v>227.12262918647792</v>
      </c>
      <c r="L20" s="84">
        <f t="shared" si="1"/>
        <v>576.78980195473252</v>
      </c>
      <c r="M20" s="85">
        <f t="shared" si="1"/>
        <v>189.69761469587951</v>
      </c>
      <c r="O20" s="14"/>
      <c r="P20" s="51"/>
      <c r="Q20" s="51"/>
    </row>
    <row r="21" spans="1:19" x14ac:dyDescent="0.25">
      <c r="A21" s="86" t="s">
        <v>21</v>
      </c>
      <c r="B21" s="35">
        <v>23.54</v>
      </c>
      <c r="C21" s="36">
        <v>51.095999999999997</v>
      </c>
      <c r="D21" s="68">
        <v>16.835000000000001</v>
      </c>
      <c r="E21" s="70">
        <v>0</v>
      </c>
      <c r="F21" s="68">
        <v>29.489000000000001</v>
      </c>
      <c r="G21" s="69">
        <v>0</v>
      </c>
      <c r="H21" s="71">
        <v>56.94</v>
      </c>
      <c r="I21" s="39">
        <v>0</v>
      </c>
      <c r="J21" s="87">
        <f t="shared" si="2"/>
        <v>93.088948421445281</v>
      </c>
      <c r="K21" s="41" t="s">
        <v>18</v>
      </c>
      <c r="L21" s="88">
        <f t="shared" si="1"/>
        <v>141.88615123194563</v>
      </c>
      <c r="M21" s="42" t="s">
        <v>18</v>
      </c>
      <c r="O21" s="14"/>
      <c r="P21" s="51"/>
      <c r="Q21" s="51"/>
    </row>
    <row r="22" spans="1:19" x14ac:dyDescent="0.25">
      <c r="A22" s="52" t="s">
        <v>22</v>
      </c>
      <c r="B22" s="47">
        <v>155.82</v>
      </c>
      <c r="C22" s="80">
        <v>90.085999999999999</v>
      </c>
      <c r="D22" s="47">
        <v>0</v>
      </c>
      <c r="E22" s="48">
        <v>0</v>
      </c>
      <c r="F22" s="47">
        <v>0</v>
      </c>
      <c r="G22" s="80">
        <v>0</v>
      </c>
      <c r="H22" s="49">
        <v>8.9629999999999992</v>
      </c>
      <c r="I22" s="50">
        <v>0</v>
      </c>
      <c r="J22" s="89" t="s">
        <v>18</v>
      </c>
      <c r="K22" s="54" t="s">
        <v>18</v>
      </c>
      <c r="L22" s="90">
        <f t="shared" si="1"/>
        <v>-94.247850083429597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0</v>
      </c>
      <c r="C23" s="80">
        <v>52.04</v>
      </c>
      <c r="D23" s="47">
        <v>120.73699999999999</v>
      </c>
      <c r="E23" s="48">
        <v>0</v>
      </c>
      <c r="F23" s="47">
        <v>317.18099999999998</v>
      </c>
      <c r="G23" s="80">
        <v>132.82</v>
      </c>
      <c r="H23" s="49">
        <v>157.714</v>
      </c>
      <c r="I23" s="50">
        <v>44.98</v>
      </c>
      <c r="J23" s="89">
        <f t="shared" si="2"/>
        <v>-50.276340638310614</v>
      </c>
      <c r="K23" s="54">
        <f t="shared" si="2"/>
        <v>-66.134618280379456</v>
      </c>
      <c r="L23" s="90" t="s">
        <v>18</v>
      </c>
      <c r="M23" s="56">
        <f t="shared" si="1"/>
        <v>-13.566487317448122</v>
      </c>
      <c r="O23" s="14"/>
      <c r="P23" s="51"/>
      <c r="Q23" s="51"/>
    </row>
    <row r="24" spans="1:19" x14ac:dyDescent="0.25">
      <c r="A24" s="52" t="s">
        <v>24</v>
      </c>
      <c r="B24" s="47">
        <v>103.86</v>
      </c>
      <c r="C24" s="80">
        <v>43798.9</v>
      </c>
      <c r="D24" s="47">
        <v>0</v>
      </c>
      <c r="E24" s="48">
        <v>174.44</v>
      </c>
      <c r="F24" s="47">
        <v>0</v>
      </c>
      <c r="G24" s="80">
        <v>98.716999999999999</v>
      </c>
      <c r="H24" s="49">
        <v>0</v>
      </c>
      <c r="I24" s="50">
        <v>169.98</v>
      </c>
      <c r="J24" s="89" t="s">
        <v>18</v>
      </c>
      <c r="K24" s="54">
        <f t="shared" si="2"/>
        <v>72.189187272708864</v>
      </c>
      <c r="L24" s="90" t="s">
        <v>18</v>
      </c>
      <c r="M24" s="56">
        <f t="shared" ref="L24:M36" si="3">+((I24*100/C24)-100)</f>
        <v>-99.611908061617982</v>
      </c>
      <c r="O24" s="14"/>
      <c r="P24" s="51"/>
      <c r="Q24" s="51"/>
    </row>
    <row r="25" spans="1:19" x14ac:dyDescent="0.25">
      <c r="A25" s="52" t="s">
        <v>25</v>
      </c>
      <c r="B25" s="47">
        <v>28.26</v>
      </c>
      <c r="C25" s="80">
        <v>0</v>
      </c>
      <c r="D25" s="47">
        <v>376.98599999999999</v>
      </c>
      <c r="E25" s="48">
        <v>73.78</v>
      </c>
      <c r="F25" s="47">
        <v>319.92200000000003</v>
      </c>
      <c r="G25" s="80">
        <v>148.6</v>
      </c>
      <c r="H25" s="49">
        <v>146.86799999999999</v>
      </c>
      <c r="I25" s="50">
        <v>26.32</v>
      </c>
      <c r="J25" s="90">
        <f t="shared" ref="J25:K28" si="4">+((H25*100/F25)-100)</f>
        <v>-54.092560061515002</v>
      </c>
      <c r="K25" s="54">
        <f t="shared" si="2"/>
        <v>-82.288021534320322</v>
      </c>
      <c r="L25" s="90">
        <f t="shared" si="3"/>
        <v>419.70276008492567</v>
      </c>
      <c r="M25" s="56" t="s">
        <v>18</v>
      </c>
      <c r="O25" s="14"/>
      <c r="P25" s="51"/>
      <c r="Q25" s="51"/>
    </row>
    <row r="26" spans="1:19" x14ac:dyDescent="0.25">
      <c r="A26" s="52" t="s">
        <v>26</v>
      </c>
      <c r="B26" s="47">
        <v>173.02</v>
      </c>
      <c r="C26" s="80">
        <v>0</v>
      </c>
      <c r="D26" s="47">
        <v>1061.972</v>
      </c>
      <c r="E26" s="48">
        <v>76.16</v>
      </c>
      <c r="F26" s="47">
        <v>513.84900000000005</v>
      </c>
      <c r="G26" s="80">
        <v>51.84</v>
      </c>
      <c r="H26" s="49">
        <v>65.400000000000006</v>
      </c>
      <c r="I26" s="50">
        <v>239.48</v>
      </c>
      <c r="J26" s="90">
        <f t="shared" si="4"/>
        <v>-87.27252558631038</v>
      </c>
      <c r="K26" s="54">
        <f t="shared" si="2"/>
        <v>361.95987654320987</v>
      </c>
      <c r="L26" s="90">
        <f t="shared" si="3"/>
        <v>-62.200901629869378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156.054</v>
      </c>
      <c r="C27" s="48">
        <v>466.899</v>
      </c>
      <c r="D27" s="47">
        <v>439.81299999999999</v>
      </c>
      <c r="E27" s="48">
        <v>6803.8459999999995</v>
      </c>
      <c r="F27" s="47">
        <v>521.06100000000004</v>
      </c>
      <c r="G27" s="80">
        <v>27</v>
      </c>
      <c r="H27" s="49">
        <v>831.25099999999998</v>
      </c>
      <c r="I27" s="50">
        <v>395.43799999999999</v>
      </c>
      <c r="J27" s="90">
        <f t="shared" si="4"/>
        <v>59.530458046178836</v>
      </c>
      <c r="K27" s="54">
        <f t="shared" si="4"/>
        <v>1364.5851851851851</v>
      </c>
      <c r="L27" s="90">
        <f t="shared" si="3"/>
        <v>432.66881976751631</v>
      </c>
      <c r="M27" s="56">
        <f t="shared" si="3"/>
        <v>-15.305451500217401</v>
      </c>
      <c r="O27" s="14"/>
      <c r="P27" s="51"/>
      <c r="Q27" s="51"/>
    </row>
    <row r="28" spans="1:19" x14ac:dyDescent="0.25">
      <c r="A28" s="91" t="s">
        <v>28</v>
      </c>
      <c r="B28" s="47">
        <v>0</v>
      </c>
      <c r="C28" s="48">
        <v>0</v>
      </c>
      <c r="D28" s="47">
        <v>0</v>
      </c>
      <c r="E28" s="48">
        <v>0.2</v>
      </c>
      <c r="F28" s="47">
        <v>0</v>
      </c>
      <c r="G28" s="80">
        <v>0</v>
      </c>
      <c r="H28" s="49">
        <v>0</v>
      </c>
      <c r="I28" s="50">
        <v>1</v>
      </c>
      <c r="J28" s="90" t="s">
        <v>18</v>
      </c>
      <c r="K28" s="54" t="s">
        <v>18</v>
      </c>
      <c r="L28" s="90" t="s">
        <v>18</v>
      </c>
      <c r="M28" s="56" t="s">
        <v>18</v>
      </c>
      <c r="O28" s="14"/>
      <c r="P28" s="51"/>
      <c r="Q28" s="51"/>
    </row>
    <row r="29" spans="1:19" s="1" customFormat="1" x14ac:dyDescent="0.25">
      <c r="A29" s="92" t="s">
        <v>29</v>
      </c>
      <c r="B29" s="93">
        <v>3546.45</v>
      </c>
      <c r="C29" s="94">
        <v>63960.515999999996</v>
      </c>
      <c r="D29" s="95">
        <v>25336.023999999998</v>
      </c>
      <c r="E29" s="96">
        <v>50492.764999999999</v>
      </c>
      <c r="F29" s="97">
        <v>30240.041000000001</v>
      </c>
      <c r="G29" s="97">
        <v>26773.284</v>
      </c>
      <c r="H29" s="97">
        <v>12929.059000000001</v>
      </c>
      <c r="I29" s="97">
        <v>51702.130000000005</v>
      </c>
      <c r="J29" s="97">
        <f>+((H29*100/F29)-100)</f>
        <v>-57.245233232322661</v>
      </c>
      <c r="K29" s="97">
        <f>+((I29*100/G29)-100)</f>
        <v>93.110901150564871</v>
      </c>
      <c r="L29" s="97">
        <f>+((H29*100/B29)-100)</f>
        <v>264.56340847890152</v>
      </c>
      <c r="M29" s="95">
        <f>+((I29*100/C29)-100)</f>
        <v>-19.165552072781892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21_23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2023-06-14T10:21:28Z</dcterms:created>
  <dcterms:modified xsi:type="dcterms:W3CDTF">2023-06-14T10:21:58Z</dcterms:modified>
</cp:coreProperties>
</file>