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BEADCA09-67DC-4F18-8FB2-E234C5A5D101}" xr6:coauthVersionLast="47" xr6:coauthVersionMax="47" xr10:uidLastSave="{00000000-0000-0000-0000-000000000000}"/>
  <bookViews>
    <workbookView xWindow="-120" yWindow="-120" windowWidth="29040" windowHeight="17640" xr2:uid="{AE96B33F-DEA3-432A-B307-702C48645AD3}"/>
  </bookViews>
  <sheets>
    <sheet name="24-2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K27" i="1"/>
  <c r="J27" i="1"/>
  <c r="M26" i="1"/>
  <c r="L26" i="1"/>
  <c r="J26" i="1"/>
  <c r="M25" i="1"/>
  <c r="K25" i="1"/>
  <c r="M24" i="1"/>
  <c r="K24" i="1"/>
  <c r="L23" i="1"/>
  <c r="J23" i="1"/>
  <c r="L22" i="1"/>
  <c r="J22" i="1"/>
  <c r="L21" i="1"/>
  <c r="K21" i="1"/>
  <c r="J21" i="1"/>
  <c r="M20" i="1"/>
  <c r="L20" i="1"/>
  <c r="K20" i="1"/>
  <c r="J20" i="1"/>
  <c r="M18" i="1"/>
  <c r="L18" i="1"/>
  <c r="K18" i="1"/>
  <c r="J18" i="1"/>
  <c r="J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<sst xmlns="http://schemas.openxmlformats.org/spreadsheetml/2006/main" count="80" uniqueCount="35">
  <si>
    <t xml:space="preserve">Grūdų  ir aliejinių augalų sėklų  supirkimo kiekių suvestinė ataskaita (2023 m. 24– 26 sav.) pagal GS-1*, t </t>
  </si>
  <si>
    <t xml:space="preserve">                      Data
Grūdai</t>
  </si>
  <si>
    <t>Pokytis, %</t>
  </si>
  <si>
    <t>26  sav.  (06 27–07 03)</t>
  </si>
  <si>
    <t>24  sav.  (06 12–18)</t>
  </si>
  <si>
    <t>25  sav.  (06 19–25)</t>
  </si>
  <si>
    <t>26  sav.  (06 26–07 02)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</si>
  <si>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</si>
  <si>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</si>
  <si>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</si>
  <si>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</si>
  <si>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</si>
  <si>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</si>
  <si>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</si>
  <si>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</si>
  <si>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</si>
  <si>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</si>
  <si>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</si>
  <si>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</si>
  <si>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</si>
  <si>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</si>
  <si>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</si>
  <si>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</si>
  <si>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</si>
  <si>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</si>
  <si>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</si>
  <si>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</si>
  <si>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</si>
  <si>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</si>
  <si>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</si>
  <si>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</si>
  <si>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26 savaitę su   25 savaite</t>
  </si>
  <si>
    <t>*** lyginant 2023 m. 26 savaitę su 2022 m. 26 savaite</t>
  </si>
  <si>
    <t>Pastaba: grūdų bei aliejinių augalų sėklų 24 ir 25 savaičių supirkimo kiekiai patikslinti  2023-07-07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</si>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</sst>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4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3" borderId="65" xfId="0" applyNumberFormat="1" applyFont="1" applyFill="1" applyBorder="1" applyAlignment="1">
      <alignment vertical="center"/>
    </xf>
    <xf numFmtId="4" fontId="4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F48D6D2-85DA-4A63-9323-B08C62D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6191449-D336-4B92-908A-0582CDEE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3855B58-45CE-4DB8-8924-AA0A763F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CB079A5-47CD-45D6-9A21-080FEA51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E810220-2C2D-412A-B321-D7685F22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6DE0A16-57F1-48B0-B4DD-747FA295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B60D3D4-547A-455C-A92A-989EDC4C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AEC0523-28D0-46D7-B93C-536C178B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1FE751E-B0DD-44B1-A7E7-FADD4500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6CBB4B3-776F-4E60-9EF1-988E176A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B83419F-6BEC-4A72-B5A9-7042558E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96E6122-8C1D-4BD7-A271-50EB8EBF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07DBF45-A87D-424E-813C-528A1B30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2902BB1-3CDC-48A1-8150-9806A84F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AA17671-797C-4B39-A222-9E98F289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8CB4415-2FD2-466C-8283-64405B31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67D9FD5-C3A8-4CDB-B9FD-D127EDEA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C9AA2EF-99E5-4AB8-9C8E-623A9CE6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2CADCF5-E3E9-494A-BFA2-13D176A9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022BBE4-6BDB-453D-8AA7-B04B84FF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85E3B6E-59DE-4C6E-8B0C-655AC543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48C564E-BD30-4F3B-BBDF-4141E2CE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1067A5F-64CB-433D-8ECD-36AE67A0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3531DEF-AE65-4479-8A32-91C168BE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3193B03-CE6D-4243-BEEC-24438465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7CCBEDB-399C-4996-80C9-2201F30B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7B2D865-05F8-4388-A2D0-C1015114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1E9B849-B4A1-4154-B24C-81546C8C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0E24BE4-00B8-4BC8-98C9-C594440D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C410CAD-4726-4990-BF21-52C7509C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3D5D31B-F33B-4C3E-A26C-28BD56F2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A936B30-EA0C-4859-9954-729EF35B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FEF085C-EE23-4627-AA7F-71962600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2E83DFA-4E17-4F95-A5CF-B6554676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54CF4F3-48E8-4E90-B215-FD368F58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269075F-5859-462B-B619-591BF226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FD30C46-CDC7-42C6-B1A9-0E9826E7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4E88455-3C69-4E52-89DF-4A515C9D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6CBDB6D-99AC-4A27-88AB-8E2A8E92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E35D8D1-C452-492E-B23F-65CF659E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5EDEB0D-F59D-4840-AE42-32452674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E1F6B29-B49F-4D75-B8D9-F15C1646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AEA14E2-65DF-4062-89D7-F50D8B42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EEEB5BF-E211-4B41-A15C-03CE7905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4F220B1-C5B4-496E-A14B-920E142B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BA9E599-F274-4F8C-873B-72C40BE1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0C84893-77F7-4C18-90EC-FB23FC49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7470082-8A9D-43CA-8671-43E42DBE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28622E0-A129-4CE0-BA10-B1A7DB33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19A9FAA-DA72-4B89-957B-449E6F0A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84C681A-E500-4C61-AE98-3D9D3C2D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89D50D5-8CAE-40FC-B898-965F69A1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408E924-87DD-4AC8-B6FE-2A1B44BD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6B512D1-FBA5-447E-8C77-66026650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A49B5FF-EE43-41A8-B145-1D93CC06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357FA75-0AD9-4A0B-985D-2CC1C545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E78E378-0550-4ADD-A66D-ED2A4D73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AD19DAE-8A06-437D-AA57-B7EDC919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C28333F-9CD5-4C8B-964F-C4BCD1CF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ACC57E1-D2C8-49C9-99D2-5FE6D472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1BD4843-550A-4FA8-B854-A1EA7344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D2B33E1-048B-4EC4-85CB-868E0830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BB6C198-6201-4F03-8BD5-28C60D5C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A045675-ABB3-42E9-9B1B-A0A9CE06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08DBD66-DDD5-4E53-B4EB-9185F87B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7D6BB6C-31B2-4C08-9CB0-8C4FD192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4CE6BC7-DEAB-46AD-B050-35D4C65F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9909994-DE7C-4C0A-A546-A4504083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2C12CC5-5847-4A2C-9891-A3D06C50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8349473-D454-4C27-AE33-5CA41036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009FF45-9718-4840-A961-CADD74D3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0A7F520-080E-465B-A208-88711E1B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A39B41A-AC8B-4A34-A2D0-14BFF9F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EC753AB-747A-458D-BE33-533BD097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68FDE7E-E40D-4C6C-A8D4-21C7D8EF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A419FC2-285C-4B95-82AC-2B28F5BB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EA7239B-B226-432F-9CED-9332C281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18250EA-3181-4F80-B05E-6C3358CD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E6BFD3F-A46C-4C4A-9AD7-23874C6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A8CD90C-3E82-475E-B91D-B9EA2273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86C637D-200C-458A-A6D1-929C4E4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ABD871C-16D1-493F-A6A4-C0607D5F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6BC72BD-232F-4A2A-AC78-0FA219E1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0AB56E8-F00D-4DFC-AC1A-555DDF4D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97D727E-795B-4B53-AEE4-3D56E4D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0DAFA32-68A5-4C47-9548-AD28D509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06A5233-6C16-47B2-ADA3-5995ED62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FEA11B2-D02E-4F2E-A1F3-9AC1C3C2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AEE4459-EB4E-4C59-8270-67F632AD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3E5A1FE-D2F1-40E0-93FF-5BC476E7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4DC9035-080B-4C0A-9C48-3138A927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3362413-8E4A-40E9-B946-35EA56EB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BE84D65-7DCD-4561-9ECE-EAF0215E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0775FED-3A48-4DF2-ABE5-DE2173F5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12DBA9B-95C9-40A0-994F-83F0A8F0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59C0B7F-52B0-4C41-884C-F5B326CC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A384A9D-9F1E-46E9-8DF4-60712844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8114DFB-C2F9-478E-B892-55C8EB25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12D7785-9F1E-4E3C-8118-C064EA24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5F4C4ED-A9CA-423B-BEAE-9D28ABEB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DA26DBB-EEC7-4CE4-B0FF-D311DF3D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38F4BA8-52A7-4C34-82F7-5BB5606F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02394B2-0AAB-481D-9ACC-E50BF79F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4D44A83-D58E-4359-BD93-310F60A8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388CCFD-6338-48E7-B8FB-A4CEF407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1E29687-1852-4B11-94E1-2469F14C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5564433-2DF7-45CB-BA1B-9E5E5BEB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FF5BFEE-10C2-4E5E-85A3-23F0B1F3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F2D70A6-C279-415C-9D61-E1C2169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7E111D9-BD7B-4F45-8618-73B6DA02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62C2C54-77B6-456A-A37D-C3ABCEF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83CF52D-ACF6-4841-9773-0FB00D7F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30A238A-DAE2-47AF-93D3-A731C9E1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E1818C1-88D3-4AB0-A0E4-9352F4A8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728882F-F94C-4906-B5E2-F8B9DE5C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5CEA667-9239-4EE1-8F8B-B77387CE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47EF9BD-AA1B-4114-8BB6-F65B721B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762914F-985E-4AFA-B13C-F01C059F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096CC32-ED64-474B-AE60-22388DEF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D2EDD98-7315-4DF6-9919-A73F2033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4DE7388-FFD4-4217-B8CB-DAEAF825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3C7B763-6681-4145-A4A9-3EF7D8FF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AF7DBC7-74DC-4853-96B7-0EDFF198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2620CCA-CAF5-4C02-BD34-9640E861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2ADEF34-39D0-4B6C-B9F9-3743CE26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268D72A-60A5-4FB4-BE5D-3DD6123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742582B-1EC8-4E68-8A8B-0944B455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C1AD324-0DF8-4F41-A0D4-9E6A3ACD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D941C27-8827-4118-B1CE-4F155448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6ADCC85B-61F9-4BB6-A62E-4F1469B5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4EF35DE-D90C-420D-99C7-96D93EBD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1921E65-401D-4D9C-9D0A-8F3B5A3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6573A7C-0CA4-4AC9-9466-67E334C7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B6DAE0A-238E-48AA-98A9-5E995B5F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A1C2BF2-ACD9-4A7A-8854-9915E4A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E7B8C02-7E85-4A3E-B4D4-3B90F032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AB3CA80-5675-47E6-BC78-FBDFCF87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F7360CF-2B9C-4AD6-83FF-9613330B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4ADAAE9-C24C-4BCD-9D11-F8977E90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1B43F65-E1D7-44BD-A937-4244BECD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8E2F728-A58A-4852-853B-73432D21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4D7EBD0-0424-42D1-A627-38949D94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AF57B43-9DB8-4B2B-9441-E42844F5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3AE9611-8772-418B-9F96-3BC14883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3E164DA-0C9B-42AB-A79C-157D1337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6D56993-E2CE-4C23-BC53-67E78B41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C629139-A2AF-4542-8ED9-4F7EE3E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E0423F4-717A-4150-9679-5C3E82D6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134521C-96E1-4023-9585-FD0808D1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BE2DFC2-33B5-4CCA-B420-F2BD4F1A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6E99FC6-50F6-4ED4-96BA-A73D8C16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AFB6A8C-AF0C-49E9-86E6-9B15896A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CEAB43B-E3A7-4BF5-8BDC-4340341E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49FAE8E-E040-4FC8-A36F-2966696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E0ADD12-E92B-4370-88F8-9E7F53AA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303AFB6-6CC0-4229-B4B9-DF6C97C8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CD5ADA3-C66B-4E35-979B-81124AD4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25EB2C7-080B-41C5-BBCA-99134B71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BAD747D-8D04-41A6-AB2C-A62B0B0F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28B1F72-AA85-4759-ABD3-0AC8B75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16FE86D-D082-4160-85A0-9E0F89CA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2DB1173-D195-4480-AB03-C5BAB982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F437C3F-C74E-40A3-823B-3312314B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0BC6993-56F3-4944-82D7-BCFCC4C3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211AB41-DBBF-44E9-8978-3740C864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E2057FD-D720-4BFF-BF20-026800F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1EADCB2-E0AB-4286-AB65-323CFCDC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44ECEEF-F121-499C-9D46-55B20CA6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6E8CE5D-AA53-49F5-8C11-57B38D4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FBA69CC-B067-4F61-A796-8560371E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7E97D1C-BC49-4EA4-B218-90269EF8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BC79A0C0-6152-4BA0-8488-DDB2C1E9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B38567F-20AD-409E-B1C9-9794D541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192132D-2842-4A24-A88A-A6D49EB9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E5624A7-8836-4159-A097-ACF3846E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9D57A73-1038-499F-B12A-3AC81CBF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35736D8-F77D-4389-9EC9-99E5ED9A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E92C689-A580-48F7-BE1C-88DB6140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15DC81D-146F-4866-BD13-A8EE2B9F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C3124DB-FD45-4047-AE35-4BF048A5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BE337D1-2265-4465-8EAE-40AE0F31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2BD963D-FD9F-4E8A-ABAF-2A9B1935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3B1B4BC-9166-4D7A-B727-28F629DD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09EC575E-C631-49AF-94EC-AE58D98B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532D148-7BBE-4BD9-82C4-7C3CF12F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E6F76115-E129-4B1C-84EA-62A2150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060093F-9E5A-48DA-984F-E7CD2941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0D05590-77FC-4F6C-927E-EC079F2B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1F58A7A-9EC3-42D5-AD6C-3CFAC58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877736F-F851-4618-8A6C-0213545A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85575ED-FAD0-41D7-B62B-B513D1C3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911F75D-4980-4D98-AF30-6F4A21DB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D9F3DC8-118B-4E42-80E5-B6AAEBEA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9E499B7-B329-487B-B38D-6EE29EF3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5013DC2-6D49-41C1-A9EE-054EC2D9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B8BBC5A-D519-4BA0-B648-68046CD7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D4AE886-1A6D-4915-B0AB-A0751313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244481B-1537-465F-9F3B-76C3F064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740E179-9971-4A02-BC46-5E2F247E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C5676BF-6F36-449D-8356-956DEEA0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782AA8E-7E0F-4B78-AC2F-CEBBE7DC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DCE3244-67EC-4E3A-B0E9-5D17585D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F978893-10DA-4FB7-9D5A-96B41575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4FC7BB7-CBE0-4458-919C-F4881A2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CAD6C4C-DC81-4AFE-B151-4040DC14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4F2B2BB-BE6A-486D-A1C6-0CFF0562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D96C4A0-B9FC-4F7B-A5D8-AC17D4B4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42B6C8DB-A957-4F37-87D3-01922195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B083B0D-748E-45EF-B67B-B84C6B52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DDEB698-5B38-4709-804A-72DFBE08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A68DD62-F343-407B-882A-AD4701BB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29AE765-AE04-4C80-BE5A-5CCB9030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13B849E-BC5D-4726-BAED-F887B5DE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C8A152A-7C86-4DF2-9E1B-B58FAF29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048E77C-9CDA-4628-8DEE-8C3030B9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36A0749-C7D9-45A5-96D8-D19817D6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8978740-B8CF-49E6-BF65-EDCE3825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7DAFEDB-0FA1-4162-94F9-833F718A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EA7F064-0E22-49D9-A696-8FB7345C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1F7648A-6179-4C46-91C3-366BD827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A9F28A2-4DFE-4448-B751-F9B40FE0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AAB231A-2ADF-4420-A807-6F155E1E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FC7B55F-F813-4D09-9A12-BAA38616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856A804-A70D-4796-A913-910E0772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3A784FA-CEB6-45B3-9F58-07FD08F5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0E5F3E4-F6BB-46EE-9E56-D2F1C69C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B39C45F-77F9-410E-9219-C3BE9420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37CE1E9-49C7-4A13-BDB9-AD539BD3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1A4FA68-EE45-4581-9FA6-321E0751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203A1E9-A724-41A9-AE7E-CA3E8062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2E91330-7052-4538-852F-CA2C10EB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6A53CC7-0D49-461A-97E3-59668892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44F2C29-460F-4B80-ACA1-DA8FB60A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5C7C89C-BA19-4A59-A7E7-30BBA48B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DAD4C03-1318-487D-8CCA-2420FE0E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5089650-537F-408C-A17D-72EBBB6A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A1A793E-5925-43C3-AF82-BD8AF01B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59F4B95-8E59-46B4-8849-92C30A2D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2022560-67DC-4687-BFF5-4933AC38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C70C530-EB70-433E-B447-0A0A775A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2DC88BB-AA96-42F8-88FA-2E512B51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2263574-083E-4831-8F81-ABEE829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E61C8DD-E664-477F-BA37-BB0465E1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4595984-9D8A-4954-A379-A70C2089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690FF04-3282-407A-B3A1-0BF47F59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91E40B9-21CE-47C4-9E8C-1E56ACFF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AA7C9C0-49FA-45F0-A81D-C3C8D0C4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52AD587-C7BF-4786-9DB6-7E2AB485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3DDAEB0-6815-4477-8B0F-B2B7BD5F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D79E981-2943-4675-AF73-0BE35A5E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A428DE1-E5B2-4B02-820E-0526CCBB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3090B0A-F026-4CA9-8C21-3D6C3313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DD84EEC-209C-413A-8F74-611FE8D7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2E2F265-5F83-4DD9-BCDF-5C9EC6C1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DE5AF6F-3D38-400D-8AA5-72BE9BB9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96FE31F0-10C0-4743-9238-D2431F0E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7B492E5-3F9E-450D-955F-38E3ECDF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11038A6-15FB-40EC-BCA9-1BE16D44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1508FD5-2C9E-4B52-9320-6CC3F850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FD37D22-8661-4895-82CA-3B966AA2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9846057-7290-4C28-A631-FA87BC70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AA008F7-74F7-4E59-A61D-13751AA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7681E53-485E-4063-ADB0-6D438D80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877F6EB-2439-4E8A-9D80-1D5129BB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12FFA82-A278-401B-9CC1-2782DBAE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2734516-50D0-4A04-9856-473ABF11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B30B17C-9846-495D-91D4-7BC96C0B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B793C2E-D5DC-4223-8359-088C4CBC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F2E352-95C8-46DE-94A1-08BDD2BE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9D720A9-CCEC-4CEF-AFCC-D5C3767F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ED1FA62-F746-4750-88C2-DBB48FE8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59D924A-9C0A-4DFE-B577-BABC4CFD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AEC3FFD-E754-45EE-B8EF-917AEB22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6293468-46F7-4E44-AD2A-554EF7F0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9517B2A-0BC6-4842-A354-5AC95BA1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87E09E4-B5D9-4941-9702-86BA0B79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AD4D842-F2E6-4192-B648-C35B03A0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C19400F-105D-4AC2-844E-A09BD90D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8DC6995-DC80-48D8-837F-D09B110E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74DD9B8-BC45-4871-8AB6-4777F099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128C4BB-748B-4676-9457-71815BA1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6A6B23A-805B-4DBE-8466-C8A65621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B688F40-A9A0-4CC6-B213-F169735A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2FC45B8-8806-477A-9444-2FCA60E9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F6EC443-F6BD-457A-B946-B739C921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0BCA0513-B3D5-4AB9-A0E6-DE1C1D13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B5FF3D7-C18A-441D-8C87-C952793F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AF10322-FEF4-43E8-94F3-522DDAD2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556FCD5-093D-41B1-8238-745F5A3F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D2871E8-2211-4368-9374-BE0F79A3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8991C1E-3A83-4F6D-B0E4-28C27071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2DE3F99-64A9-4B24-A837-C2E7DC40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0BD6AAA-3107-4DED-BF89-83B4D175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508775A-5BA1-45E9-B06A-382B65EC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544DCCE-1013-408D-A848-347BD8E9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7BFC49D-9D91-46FB-8FE5-57A5A12B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D679DCE-2036-4A4E-90BB-4CC7DCC3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B8F4F9F-3114-4885-B9F7-7F894EFC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0F53CDF-67D8-4538-B15A-367AF878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88C778B-1F0E-434F-917C-83FBF341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1B27DC4-C2E4-4A71-BAD5-52FB7B8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075BA69-9556-4139-B0EA-F1B31ADA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E1BA990-09C3-4B1D-A900-44FE8013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9E7D93D-0D71-41C8-B0E0-FDF5E95C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9C626AD-1A35-4BDB-8D32-3E31F61D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DEA159F-D633-4173-B692-30828B43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E08C281-B91E-4469-9BA8-838EC81E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FAD40640-8223-406D-8C80-0BC22CF6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FAF261C-50DE-49BF-9482-100D2E7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A23D636-5650-4D68-BC53-673BA274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867729F-CBA6-48A7-A7EB-60E0DA57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EF24EE63-4FED-4F3C-9AA1-FBFB5D9A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1D3279A-D0F3-4126-A11E-C6FC0715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24A7900-FFC1-49DA-8E3B-AAC813D6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35DB5A1-3585-46BE-A4F2-FBA4870C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61D68D8-B566-42C7-9C64-AB504E89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62E2CEE-EF3E-4EE5-A6A9-1368E430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93A746C-C706-4A6C-BFCC-CC3CACEE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E3694C9-F7C7-4C20-B532-30F77FE3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2D3CD56-7695-4419-824E-E961BC2F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2712A62-61ED-4407-89FA-8BBF7245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2989035-9CA2-40FF-9947-C9B7298D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E758CFE-70E5-4EE0-8FC4-D17F4588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7F20188-D2FA-40E2-9FA5-71BC302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5676C10-3BA9-418D-B065-BB2D45C5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CD1346A-35C9-462C-BD82-21E1B548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9110390-BFE5-4593-905F-1B015F02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8F1833C-7A97-451C-9EDC-5C262031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961B8E0-AAB3-4861-B129-D3B4568B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19AAA42-2500-4BEB-A0B5-ED022FF1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55AB609-575E-4F9B-AF3E-789404D5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951CCD2-BE97-462D-AE7F-0D3DBEEB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53FF895-0DFF-46D3-8F94-045E9D9D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4777F9E-AB5A-4180-9683-904CD639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8AC1092-6249-4485-BA6E-EFF21AB8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923250A-00A8-4D9C-9FFD-66F365FC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C9A95EA-3B9C-43C9-B8F1-98CF1E65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74106C8F-3486-4F10-B7FA-90321154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7E8BFE2-2426-4261-BDB0-5F08CA3A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4319523B-7515-4B12-948E-5AFF5809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A24E616-559B-445C-A36D-5B4FB858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7622D0C-C5F5-4C17-9506-E299438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D7BF91A-11CA-4C03-87E1-3CCE04D2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61F53E02-4259-4C39-BAD2-23D0D70C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C2C486D-63FB-4AB4-9F66-622E2BEB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91958AAC-EDBE-43A9-AC9E-0FCE6803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5CB252B-5BD7-4FEC-B38D-3C3151CF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815A42E-25D0-4CD1-8CD9-0BFCD12E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0542111-5E82-4EBF-9337-42F69ED6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651CC34-0FB9-44D0-B42B-76E80818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11A4762-68DB-46F2-9BD3-78AE387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15FEBA2-62EF-4EB6-A7A6-1DA443C7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6974240-DE19-411B-963A-6284F598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219D37B5-BA40-43E2-A54D-2C695EF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DA2D802-E6A1-45C2-91D5-4584C131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0345061-FA93-4BE2-9ED2-9AC4799C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76BDC02-9A75-4ED3-B024-D1C0EDA2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6CED9E1-4658-4019-B6C0-8D24EB99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C9A99DD-D32F-45ED-A82E-E56CECC7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0576D27-A58D-402F-9395-5B242DF1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A8B3660-6A3E-493C-93B7-E35C440E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D501834-6B14-48B2-B2B3-AFD81291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BB79D48-DA00-4861-8CDE-925A5DEA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6A44948-AF73-4281-8150-50E8854E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53C7240-1725-4A66-8937-83DE8B13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ECF3E70-6D86-44BE-A9F1-67CAE5B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B0A3DD4-A43E-4F41-A393-7BAA3B34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881DC44-91D1-41FE-B354-D09270A7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1427A16-A685-4B7F-969B-D14DBE5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F3E32E0-0AA1-465B-A95A-816E8766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1ADC8A7-2336-4077-9F0A-0F881CA7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8F79D0B-DEA7-49D9-890D-A9F183C9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069D1BF-649B-4EF7-98A4-EE3C128F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9839CC7-030D-4F94-A63F-F447693F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2731B2B-15B6-4132-A143-7A05A7E2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8FD876F-C95E-4BD5-AF77-04E7682A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D0F84E4-53CD-4372-BDC3-6F9BC3D2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DF629F4-EA6D-4670-A230-5A7B590F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ED82318-6593-4F69-A190-427876F5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9632CAA-1CDC-404C-8F2E-7DDE42AB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E288AF4-CCE9-4235-9519-05E15EA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729BDD9-C1DC-4A0B-ACC5-4B35AA14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7920E3D-A38F-4DE6-86D2-60469AB9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645EA35-3848-4BE4-A83E-0026FD2D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D18954E-9944-479E-A691-56C48FBE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248BC26-F9E4-4DBD-9415-E9026E67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2AA7EBD-8B7C-4680-A3BD-3A40525C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B896E8B2-AB24-4F1F-B8CF-124EDC5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FF35C87-9234-4B0F-B636-4226B22C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4F93BB3-DFB9-4B98-AC30-7755BD10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15F2D4C-3983-4B10-90C8-46B3458E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AF0A06C-0DE3-458B-B32E-870E360C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54433A6-9716-471A-A5FF-9AA4250A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A754883-E479-4730-96ED-2CD9A3E1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E714B1B-57B4-40EA-B8CC-5DF8B983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C951C9FF-85C4-4EF7-BC72-06C64FC6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2CDCE55-5BF1-4274-BECF-BAC65870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02EF0FA6-38C3-4B04-BFFA-CF6F9DF9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35C3E9A-633F-43EB-B139-7CC6C971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3C4A860-0DC2-422A-9409-85E0A23C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C36EFD1-DBC3-4362-A344-13792EE8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57BC778E-89FA-46A6-A661-4B6F1F2D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3763885-801E-4A28-A570-9C3545AA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CC5DE45F-02FE-4125-9A27-638AD265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F110694-170B-47A7-B380-F47AB042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ABDF3DD-C2DA-4E32-B5B7-F70DD387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92B33B4-1494-4840-BAC5-C9897A24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F1204BBB-EAA8-4496-BF92-8D9925C5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80FC2FA-E8E6-4562-ABA4-204DA0B8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0AC63EE-A1CC-459C-BAD0-14531140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D9F737F-0A36-4470-AEA0-F02FF90E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0BD428E-6FB1-4775-9391-F2100246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3E04CE9-7A86-4205-924A-6B8B92FF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D17A11F-6F98-403F-ADC7-DDC58AE7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0E7A96E-DC4E-4647-A860-DA4BC9A4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9564B10-1AB1-4B4B-A089-95419EBA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66C6570-2C1C-4E99-855F-D58A6501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17E3445-7FAF-411D-940D-3D4B6543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C5CF77E-7A8A-4214-8E0E-45ED33AC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51B24DB-C41B-493B-BD47-9D76043A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37DC853-E2C0-4256-B57A-E1259B51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96ED20E-7951-4641-A0CF-48C5B6B4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A941AF0-FEF2-45C0-8533-EA512A3D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325486B-10AD-4060-94A0-905560A1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149890B-4975-43AD-8241-04C4B2B4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C615205-751C-48F8-A044-15742C69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814E7BB-42F7-43C6-941A-42588008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6281919-E772-4F42-819D-B4C7C737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98487F8-F6DD-47A3-A75C-B00B3394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DA85B8B-F5C0-4A3A-AD04-FFE29070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9857687-2A5D-4280-81B5-604ED242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B75737F-B32D-4131-95A5-9E9E96DE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4F88E64-1711-4FDE-8140-E9726664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ADC1549-3822-49EB-9328-A960F3A8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5EEBA75-AC33-4F3A-B16C-86419D4A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171FE10-B6B9-4A85-BD04-849F3CB2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80C44FB-5E94-425E-9B06-A752FBDF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B48EAE4-B1C9-41DF-B174-6FC0456E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A9D091C-7234-41F4-A804-67799D66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025DE7B-27DE-4E66-BD8A-8AB19BC2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69D3DA6-5B34-499F-9426-A2758736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5A4E0A8-2040-4D53-B400-48C0E477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AF80574-68C1-4DFA-B535-810204EA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BA23A6C8-FD04-4F25-A7AE-27E1FCC2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B2434A0-6151-48C6-A17B-28EE9534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EDBA0B5-6962-419C-8CF2-4490A8AD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54705A6-7B23-48F6-B9CA-3E55AB3A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767FB98-03A8-4DE8-9336-58C98F20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D60E776-3AE7-4918-9D06-9AA178A7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99C5D22-0DE2-46DF-A065-E5DE921B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0EA1D4C-4497-4321-B249-6239594A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F88A186-27D2-4062-86C2-A9894E20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4D571E8-8B59-45B1-972B-7AE38A77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C175CCA2-F044-4A0E-8935-36C4CC6F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92D5FCD-01B0-4E2C-94B0-F186B667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60CD724D-F423-4696-A597-18B9FED8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FDFA9B4-CB27-4737-8EF5-B2FCDEA7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C37D1BA2-5D80-4AC4-B40B-E5992C9A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D2C2C41-182A-4576-BA98-0D1A599F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4C0A3692-9471-4E8E-A8D1-DF6BFE6A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CB11CB0-9ACC-43DE-9099-A78ADC70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AD34466A-8132-40CF-91C7-483D6047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951EEC3-EDF3-4254-81F8-E80E341A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B17C555-FFC5-4EE8-BB35-A64012BB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EFF4D12-4139-4EE6-B59C-3677009F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C9D4216-C762-49DA-A08A-CA07A170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7100DD8-5914-47E5-BDDA-2D5E5EF2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AB973BD-C2FC-4279-AEFA-82542F0C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FA527C9-5E3B-4E96-BA1A-17FC7DEB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BEDEF8C-F554-4941-85BC-5D99F3A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BDD4148-5504-4E17-8495-2AA3F47A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541FD8A-860E-467B-8382-08844149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13438C3-9931-44D8-B422-30928B1D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441E48F-7571-4621-A8AF-2B62302C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E58B6E3-5024-47C4-942B-E3B4AD15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43C3B94-C219-4FD6-B86D-6E8C66DB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D2168C2-181C-4C87-978E-F3CFBE8B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1238CFA-7B87-4343-B1C8-A1217D06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6F178F7-78AF-4A2F-B5EA-D38113FF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959CD90-D5EE-4E4C-88CD-6C8DA202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9407ACD-6CE2-4C8B-9830-A60D5789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EBC66A3-CD0F-47CE-A2A3-3A279925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E9D56C5-206B-4BF3-8313-D661006C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0D45316-D4CE-43AD-AC82-616AC578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6827E1F-D7B7-40C5-A684-8C5AFA97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D23182C-BA11-4F4A-9B80-E05B872A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9358D7D-B8F5-4E10-99A0-F51D33B1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1985F9E-7A59-4BF3-B390-7EF72E1C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4730F25-1998-4B85-8098-80CEA37B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EF9DBD9-5F0F-440E-BF1B-342551AE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14BE692D-69D8-45AD-A4AC-37A3DBA1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1D3944C-2322-41F5-AD5B-5F06BD8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94407D1F-7ECA-428B-8F55-193661EB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13FFE63E-9342-4559-AC26-B809C8F0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D352919-8FA2-4177-A572-020ABCB3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B10E873-9F9C-45B8-92C7-5A07711F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4A24CEC5-F90F-4EB4-8457-9E8B47B2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E8795F9-D507-4A92-B92E-82B63B0C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4A280D5D-34E1-4859-921E-06E62B5C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29187C9-631A-46B4-BA7D-8B4644B0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6DF3AB94-C608-4782-B2C3-7FBA537E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45DC255-271F-4BFB-91F7-467912A5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E0A8DF7-704E-4C78-8E53-4AF90DD2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C51415D-C55E-4564-9A6D-15C8F450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BF3B8C8-07CD-4169-BF7B-CBD4BEA6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054C473-5EF6-4149-AAB0-EA238F9A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9301339-78CF-48AF-8812-C52F368F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35BB947-961C-411D-81DE-1095615E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6C0118E-B39C-400C-873B-93BEE07E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B515F8A-39C7-47EB-BBBB-8FC9DC17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075E8BC-ABEF-4C85-B57F-62D67D9B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8582C39-BAE5-42EE-B3CC-49EA1AE6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660F74F-1EBC-497E-A9D6-17F9F85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0B57895-8D86-400B-9C95-34800E65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132CC38-218A-422C-8A5F-A4B775F9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7BEBA1D-3ABA-4320-935D-A60A1F67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4099DF4-516B-4CAD-849D-373485DE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241EB93-5D9B-4CD8-A0C2-A3951049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354252A-0978-4EB9-953A-18A1559E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ED207ED-B18D-4902-9959-EB146223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A582795-A4F9-48F6-9185-5B983AAA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CC5547C-6591-45A9-AC9C-9C469ED9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D7EBF24-4A80-42A9-8C16-00E67710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F62B363-E493-49E8-9A3C-FC09BEED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F8E6ADB-9751-4D4B-AAE9-C67207B5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DAF7BDA-D00D-4D8D-AFA1-AD8A17FD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4BE5B46-D596-488A-8915-830C0130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826D8CD-63D0-4FAD-BE54-6BAAB193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AB4262F-F642-4333-B118-9A1866FC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6306168-E7D2-4A79-9AED-086F7DBB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4A43553-04D0-4BEE-9922-8F07C451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50E8100-EA9E-4632-8737-E46AEE5A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DE06DAC-4011-4278-8524-565DD478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CAB3-081B-46D6-BFAB-CA4D1576F4C4}">
  <dimension ref="A1:V56"/>
  <sheetViews>
    <sheetView showGridLines="0" tabSelected="1" workbookViewId="0">
      <selection activeCell="R14" sqref="R1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5170.1499999999996</v>
      </c>
      <c r="C8" s="27">
        <v>41194.25</v>
      </c>
      <c r="D8" s="26">
        <v>6127.6490000000003</v>
      </c>
      <c r="E8" s="27">
        <v>14572.339999999998</v>
      </c>
      <c r="F8" s="28">
        <v>2681.1860000000001</v>
      </c>
      <c r="G8" s="29">
        <v>4696.5020000000004</v>
      </c>
      <c r="H8" s="28">
        <v>9176.9490000000005</v>
      </c>
      <c r="I8" s="29">
        <v>19425.86</v>
      </c>
      <c r="J8" s="28">
        <f t="shared" ref="J8:K13" si="0">+((H8*100/F8)-100)</f>
        <v>242.27200201701783</v>
      </c>
      <c r="K8" s="30">
        <f t="shared" si="0"/>
        <v>313.62401208388707</v>
      </c>
      <c r="L8" s="28">
        <f t="shared" ref="L8:M13" si="1">+((H8*100/B8)-100)</f>
        <v>77.498699264044575</v>
      </c>
      <c r="M8" s="31">
        <f t="shared" si="1"/>
        <v>-52.843273029609712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922.12199999999996</v>
      </c>
      <c r="C9" s="36">
        <v>25528.745999999999</v>
      </c>
      <c r="D9" s="35">
        <v>640.85599999999999</v>
      </c>
      <c r="E9" s="36">
        <v>32</v>
      </c>
      <c r="F9" s="37">
        <v>141.626</v>
      </c>
      <c r="G9" s="38">
        <v>0</v>
      </c>
      <c r="H9" s="37">
        <v>864.29399999999998</v>
      </c>
      <c r="I9" s="39">
        <v>17</v>
      </c>
      <c r="J9" s="40">
        <f>+((H9*100/F9)-100)</f>
        <v>510.26506432434712</v>
      </c>
      <c r="K9" s="41" t="s">
        <v>13</v>
      </c>
      <c r="L9" s="40">
        <f>+((H9*100/B9)-100)</f>
        <v>-6.2711875435137614</v>
      </c>
      <c r="M9" s="42">
        <f>+((I9*100/C9)-100)</f>
        <v>-99.933408401650439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1592.096</v>
      </c>
      <c r="C10" s="48">
        <v>10150.553</v>
      </c>
      <c r="D10" s="47">
        <v>1235.3699999999999</v>
      </c>
      <c r="E10" s="48">
        <v>495.17</v>
      </c>
      <c r="F10" s="49">
        <v>160.994</v>
      </c>
      <c r="G10" s="38">
        <v>783.6</v>
      </c>
      <c r="H10" s="49">
        <v>1848.1610000000001</v>
      </c>
      <c r="I10" s="50">
        <v>117.43</v>
      </c>
      <c r="J10" s="40">
        <f>+((H10*100/F10)-100)</f>
        <v>1047.9688684050338</v>
      </c>
      <c r="K10" s="41">
        <f t="shared" si="0"/>
        <v>-85.014037774374685</v>
      </c>
      <c r="L10" s="40">
        <f t="shared" si="1"/>
        <v>16.083515064418236</v>
      </c>
      <c r="M10" s="42">
        <f t="shared" si="1"/>
        <v>-98.843117217357516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1415.68</v>
      </c>
      <c r="C11" s="48">
        <v>2914.7530000000002</v>
      </c>
      <c r="D11" s="47">
        <v>2756.1379999999999</v>
      </c>
      <c r="E11" s="48">
        <v>13449.538</v>
      </c>
      <c r="F11" s="49">
        <v>1414.5260000000001</v>
      </c>
      <c r="G11" s="38">
        <v>3715.8220000000001</v>
      </c>
      <c r="H11" s="49">
        <v>4953.3739999999998</v>
      </c>
      <c r="I11" s="50">
        <v>18920.45</v>
      </c>
      <c r="J11" s="53">
        <f t="shared" si="0"/>
        <v>250.17907058618925</v>
      </c>
      <c r="K11" s="54">
        <f t="shared" si="0"/>
        <v>409.1861235548958</v>
      </c>
      <c r="L11" s="55">
        <f t="shared" si="1"/>
        <v>249.89362002712471</v>
      </c>
      <c r="M11" s="56">
        <f t="shared" si="1"/>
        <v>549.12704438420678</v>
      </c>
      <c r="O11" s="14"/>
      <c r="P11" s="51"/>
      <c r="Q11" s="51"/>
    </row>
    <row r="12" spans="1:22" x14ac:dyDescent="0.25">
      <c r="A12" s="52" t="s">
        <v>16</v>
      </c>
      <c r="B12" s="47">
        <v>31.12</v>
      </c>
      <c r="C12" s="48">
        <v>0</v>
      </c>
      <c r="D12" s="47">
        <v>540.46900000000005</v>
      </c>
      <c r="E12" s="48">
        <v>122.02</v>
      </c>
      <c r="F12" s="49">
        <v>388.49099999999999</v>
      </c>
      <c r="G12" s="38">
        <v>79.756</v>
      </c>
      <c r="H12" s="49">
        <v>691.69299999999998</v>
      </c>
      <c r="I12" s="50">
        <v>39.619999999999997</v>
      </c>
      <c r="J12" s="53">
        <f t="shared" si="0"/>
        <v>78.046080861590127</v>
      </c>
      <c r="K12" s="54">
        <f t="shared" si="0"/>
        <v>-50.32348663423442</v>
      </c>
      <c r="L12" s="55">
        <f t="shared" si="1"/>
        <v>2122.6638817480721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1209.1320000000001</v>
      </c>
      <c r="C13" s="48">
        <v>2600.1979999999999</v>
      </c>
      <c r="D13" s="47">
        <v>954.81600000000003</v>
      </c>
      <c r="E13" s="48">
        <v>473.61200000000002</v>
      </c>
      <c r="F13" s="49">
        <v>560.61099999999999</v>
      </c>
      <c r="G13" s="38">
        <v>117.324</v>
      </c>
      <c r="H13" s="49">
        <v>803.07099999999991</v>
      </c>
      <c r="I13" s="50">
        <v>331.36</v>
      </c>
      <c r="J13" s="36">
        <f t="shared" si="0"/>
        <v>43.249240560745307</v>
      </c>
      <c r="K13" s="58">
        <f t="shared" si="0"/>
        <v>182.43155705567489</v>
      </c>
      <c r="L13" s="36">
        <f t="shared" si="1"/>
        <v>-33.582851169268537</v>
      </c>
      <c r="M13" s="59">
        <f t="shared" si="1"/>
        <v>-87.256355092958302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0</v>
      </c>
      <c r="E14" s="48">
        <v>0</v>
      </c>
      <c r="F14" s="49">
        <v>14.938000000000001</v>
      </c>
      <c r="G14" s="61">
        <v>0</v>
      </c>
      <c r="H14" s="49">
        <v>16.356000000000002</v>
      </c>
      <c r="I14" s="62">
        <v>0</v>
      </c>
      <c r="J14" s="36">
        <f>+((H14*100/F14)-100)</f>
        <v>9.492569286383727</v>
      </c>
      <c r="K14" s="58" t="s">
        <v>13</v>
      </c>
      <c r="L14" s="36" t="s">
        <v>13</v>
      </c>
      <c r="M14" s="59" t="s">
        <v>13</v>
      </c>
      <c r="O14" s="14"/>
      <c r="P14" s="51"/>
      <c r="Q14" s="51"/>
    </row>
    <row r="15" spans="1:22" s="33" customFormat="1" x14ac:dyDescent="0.25">
      <c r="A15" s="63" t="s">
        <v>19</v>
      </c>
      <c r="B15" s="64">
        <v>0</v>
      </c>
      <c r="C15" s="65">
        <v>0</v>
      </c>
      <c r="D15" s="64">
        <v>74.938999999999993</v>
      </c>
      <c r="E15" s="65">
        <v>22.6</v>
      </c>
      <c r="F15" s="64">
        <v>0</v>
      </c>
      <c r="G15" s="65">
        <v>0</v>
      </c>
      <c r="H15" s="66">
        <v>0</v>
      </c>
      <c r="I15" s="39">
        <v>0</v>
      </c>
      <c r="J15" s="67" t="s">
        <v>13</v>
      </c>
      <c r="K15" s="68" t="s">
        <v>13</v>
      </c>
      <c r="L15" s="67" t="s">
        <v>13</v>
      </c>
      <c r="M15" s="69" t="s">
        <v>13</v>
      </c>
      <c r="N15" s="70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0</v>
      </c>
      <c r="C16" s="72">
        <v>0</v>
      </c>
      <c r="D16" s="71">
        <v>47.16</v>
      </c>
      <c r="E16" s="73">
        <v>22.6</v>
      </c>
      <c r="F16" s="71">
        <v>0</v>
      </c>
      <c r="G16" s="72">
        <v>0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76">
        <v>0</v>
      </c>
      <c r="C17" s="77">
        <v>0</v>
      </c>
      <c r="D17" s="76">
        <v>27.779</v>
      </c>
      <c r="E17" s="78">
        <v>0</v>
      </c>
      <c r="F17" s="76">
        <v>0</v>
      </c>
      <c r="G17" s="77">
        <v>0</v>
      </c>
      <c r="H17" s="79">
        <v>0</v>
      </c>
      <c r="I17" s="80">
        <v>0</v>
      </c>
      <c r="J17" s="36" t="s">
        <v>13</v>
      </c>
      <c r="K17" s="58" t="s">
        <v>13</v>
      </c>
      <c r="L17" s="36" t="s">
        <v>13</v>
      </c>
      <c r="M17" s="59" t="s">
        <v>13</v>
      </c>
      <c r="O17" s="14"/>
      <c r="P17" s="51"/>
      <c r="Q17" s="51"/>
    </row>
    <row r="18" spans="1:19" s="33" customFormat="1" x14ac:dyDescent="0.25">
      <c r="A18" s="63" t="s">
        <v>20</v>
      </c>
      <c r="B18" s="26">
        <v>141.13</v>
      </c>
      <c r="C18" s="27">
        <v>1723.3510000000001</v>
      </c>
      <c r="D18" s="26">
        <v>1426.414</v>
      </c>
      <c r="E18" s="27">
        <v>593.6</v>
      </c>
      <c r="F18" s="26">
        <v>781.79100000000005</v>
      </c>
      <c r="G18" s="81">
        <v>707.48800000000006</v>
      </c>
      <c r="H18" s="28">
        <v>853.13099999999997</v>
      </c>
      <c r="I18" s="39">
        <v>1047.54</v>
      </c>
      <c r="J18" s="67">
        <f t="shared" ref="J18:K27" si="2">+((H18*100/F18)-100)</f>
        <v>9.1252009808247863</v>
      </c>
      <c r="K18" s="68">
        <f t="shared" si="2"/>
        <v>48.064702157492405</v>
      </c>
      <c r="L18" s="67">
        <f t="shared" ref="L18:M28" si="3">+((H18*100/B18)-100)</f>
        <v>504.50010628498546</v>
      </c>
      <c r="M18" s="69">
        <f t="shared" si="3"/>
        <v>-39.214936481308804</v>
      </c>
      <c r="N18" s="70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0</v>
      </c>
      <c r="C19" s="36">
        <v>12.871</v>
      </c>
      <c r="D19" s="35">
        <v>0</v>
      </c>
      <c r="E19" s="36">
        <v>0</v>
      </c>
      <c r="F19" s="35">
        <v>54.027000000000001</v>
      </c>
      <c r="G19" s="82">
        <v>8.3879999999999999</v>
      </c>
      <c r="H19" s="37">
        <v>0</v>
      </c>
      <c r="I19" s="39">
        <v>0</v>
      </c>
      <c r="J19" s="40" t="s">
        <v>13</v>
      </c>
      <c r="K19" s="41" t="s">
        <v>13</v>
      </c>
      <c r="L19" s="40" t="s">
        <v>13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34.93</v>
      </c>
      <c r="C20" s="83">
        <v>1710.48</v>
      </c>
      <c r="D20" s="47">
        <v>265.67399999999998</v>
      </c>
      <c r="E20" s="48">
        <v>214.94</v>
      </c>
      <c r="F20" s="47">
        <v>401.05500000000001</v>
      </c>
      <c r="G20" s="83">
        <v>134.30000000000001</v>
      </c>
      <c r="H20" s="49">
        <v>378.53800000000001</v>
      </c>
      <c r="I20" s="50">
        <v>149.24</v>
      </c>
      <c r="J20" s="53">
        <f t="shared" si="2"/>
        <v>-5.6144419094637783</v>
      </c>
      <c r="K20" s="54">
        <f t="shared" si="2"/>
        <v>11.124348473566627</v>
      </c>
      <c r="L20" s="55">
        <f t="shared" si="3"/>
        <v>983.70455196106514</v>
      </c>
      <c r="M20" s="56">
        <f t="shared" si="3"/>
        <v>-91.274963752864693</v>
      </c>
      <c r="O20" s="14"/>
      <c r="P20" s="51"/>
      <c r="Q20" s="51"/>
    </row>
    <row r="21" spans="1:19" x14ac:dyDescent="0.25">
      <c r="A21" s="57" t="s">
        <v>21</v>
      </c>
      <c r="B21" s="76">
        <v>106.2</v>
      </c>
      <c r="C21" s="78">
        <v>0</v>
      </c>
      <c r="D21" s="47">
        <v>1160.74</v>
      </c>
      <c r="E21" s="48">
        <v>378.66</v>
      </c>
      <c r="F21" s="47">
        <v>326.709</v>
      </c>
      <c r="G21" s="83">
        <v>564.79999999999995</v>
      </c>
      <c r="H21" s="49">
        <v>474.59300000000002</v>
      </c>
      <c r="I21" s="62">
        <v>898.3</v>
      </c>
      <c r="J21" s="84">
        <f t="shared" si="2"/>
        <v>45.264746303285193</v>
      </c>
      <c r="K21" s="85">
        <f t="shared" si="2"/>
        <v>59.047450424929195</v>
      </c>
      <c r="L21" s="86">
        <f t="shared" si="3"/>
        <v>346.88606403013182</v>
      </c>
      <c r="M21" s="87" t="s">
        <v>13</v>
      </c>
      <c r="O21" s="14"/>
      <c r="P21" s="51"/>
      <c r="Q21" s="51"/>
    </row>
    <row r="22" spans="1:19" x14ac:dyDescent="0.25">
      <c r="A22" s="88" t="s">
        <v>22</v>
      </c>
      <c r="B22" s="35">
        <v>21.675000000000001</v>
      </c>
      <c r="C22" s="36">
        <v>153.476</v>
      </c>
      <c r="D22" s="71">
        <v>66.322999999999993</v>
      </c>
      <c r="E22" s="73">
        <v>0</v>
      </c>
      <c r="F22" s="71">
        <v>3.8239999999999998</v>
      </c>
      <c r="G22" s="72">
        <v>0</v>
      </c>
      <c r="H22" s="74">
        <v>24.4</v>
      </c>
      <c r="I22" s="39">
        <v>0</v>
      </c>
      <c r="J22" s="89">
        <f t="shared" si="2"/>
        <v>538.07531380753142</v>
      </c>
      <c r="K22" s="41" t="s">
        <v>13</v>
      </c>
      <c r="L22" s="90">
        <f t="shared" si="3"/>
        <v>12.572087658592849</v>
      </c>
      <c r="M22" s="42" t="s">
        <v>13</v>
      </c>
      <c r="O22" s="14"/>
      <c r="P22" s="51"/>
      <c r="Q22" s="51"/>
    </row>
    <row r="23" spans="1:19" x14ac:dyDescent="0.25">
      <c r="A23" s="52" t="s">
        <v>23</v>
      </c>
      <c r="B23" s="47">
        <v>21.323</v>
      </c>
      <c r="C23" s="83">
        <v>0</v>
      </c>
      <c r="D23" s="47">
        <v>49.68</v>
      </c>
      <c r="E23" s="48">
        <v>51.3</v>
      </c>
      <c r="F23" s="47">
        <v>103.72</v>
      </c>
      <c r="G23" s="83">
        <v>0</v>
      </c>
      <c r="H23" s="49">
        <v>24</v>
      </c>
      <c r="I23" s="50">
        <v>25.12</v>
      </c>
      <c r="J23" s="91">
        <f>+((H23*100/F23)-100)</f>
        <v>-76.860779020439651</v>
      </c>
      <c r="K23" s="54" t="s">
        <v>13</v>
      </c>
      <c r="L23" s="92">
        <f t="shared" si="3"/>
        <v>12.554518594944426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52.14</v>
      </c>
      <c r="D24" s="47">
        <v>58.938000000000002</v>
      </c>
      <c r="E24" s="48">
        <v>0</v>
      </c>
      <c r="F24" s="47">
        <v>0</v>
      </c>
      <c r="G24" s="83">
        <v>19.579999999999998</v>
      </c>
      <c r="H24" s="49">
        <v>25</v>
      </c>
      <c r="I24" s="50">
        <v>40.67</v>
      </c>
      <c r="J24" s="91" t="s">
        <v>13</v>
      </c>
      <c r="K24" s="54">
        <f t="shared" si="2"/>
        <v>107.71195097037796</v>
      </c>
      <c r="L24" s="92" t="s">
        <v>13</v>
      </c>
      <c r="M24" s="56">
        <f t="shared" si="3"/>
        <v>-21.998465669351745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3">
        <v>1550.66</v>
      </c>
      <c r="D25" s="47">
        <v>0</v>
      </c>
      <c r="E25" s="48">
        <v>452.22</v>
      </c>
      <c r="F25" s="47">
        <v>0</v>
      </c>
      <c r="G25" s="83">
        <v>130.82</v>
      </c>
      <c r="H25" s="49">
        <v>0</v>
      </c>
      <c r="I25" s="50">
        <v>551.6</v>
      </c>
      <c r="J25" s="91" t="s">
        <v>13</v>
      </c>
      <c r="K25" s="54">
        <f t="shared" si="2"/>
        <v>321.64806604494726</v>
      </c>
      <c r="L25" s="92" t="s">
        <v>13</v>
      </c>
      <c r="M25" s="56">
        <f t="shared" si="3"/>
        <v>-64.428049991616476</v>
      </c>
      <c r="O25" s="14"/>
      <c r="P25" s="51"/>
      <c r="Q25" s="51"/>
    </row>
    <row r="26" spans="1:19" x14ac:dyDescent="0.25">
      <c r="A26" s="52" t="s">
        <v>26</v>
      </c>
      <c r="B26" s="47">
        <v>39.6</v>
      </c>
      <c r="C26" s="83">
        <v>26.166</v>
      </c>
      <c r="D26" s="47">
        <v>97.332999999999998</v>
      </c>
      <c r="E26" s="48">
        <v>41.881999999999998</v>
      </c>
      <c r="F26" s="47">
        <v>76.691999999999993</v>
      </c>
      <c r="G26" s="83">
        <v>0</v>
      </c>
      <c r="H26" s="49">
        <v>696.76</v>
      </c>
      <c r="I26" s="50">
        <v>702.46600000000001</v>
      </c>
      <c r="J26" s="92">
        <f t="shared" ref="J26:K28" si="4">+((H26*100/F26)-100)</f>
        <v>808.51718562561939</v>
      </c>
      <c r="K26" s="54" t="s">
        <v>13</v>
      </c>
      <c r="L26" s="92">
        <f t="shared" si="3"/>
        <v>1659.4949494949494</v>
      </c>
      <c r="M26" s="56">
        <f t="shared" si="3"/>
        <v>2584.6518382633953</v>
      </c>
      <c r="O26" s="14"/>
      <c r="P26" s="51"/>
      <c r="Q26" s="51"/>
    </row>
    <row r="27" spans="1:19" x14ac:dyDescent="0.25">
      <c r="A27" s="52" t="s">
        <v>27</v>
      </c>
      <c r="B27" s="47">
        <v>13.27</v>
      </c>
      <c r="C27" s="83">
        <v>0</v>
      </c>
      <c r="D27" s="47">
        <v>627.52</v>
      </c>
      <c r="E27" s="48">
        <v>1802.84</v>
      </c>
      <c r="F27" s="47">
        <v>356.52800000000002</v>
      </c>
      <c r="G27" s="83">
        <v>463.18</v>
      </c>
      <c r="H27" s="49">
        <v>131.11000000000001</v>
      </c>
      <c r="I27" s="50">
        <v>260.78399999999999</v>
      </c>
      <c r="J27" s="92">
        <f t="shared" si="4"/>
        <v>-63.225889691693219</v>
      </c>
      <c r="K27" s="54">
        <f t="shared" si="2"/>
        <v>-43.697050822574383</v>
      </c>
      <c r="L27" s="92">
        <f t="shared" si="3"/>
        <v>888.01808590806343</v>
      </c>
      <c r="M27" s="56" t="s">
        <v>13</v>
      </c>
      <c r="O27" s="14"/>
      <c r="P27" s="51"/>
      <c r="Q27" s="51"/>
    </row>
    <row r="28" spans="1:19" x14ac:dyDescent="0.25">
      <c r="A28" s="52" t="s">
        <v>28</v>
      </c>
      <c r="B28" s="47">
        <v>22.1</v>
      </c>
      <c r="C28" s="48">
        <v>430.9</v>
      </c>
      <c r="D28" s="47">
        <v>568.95399999999995</v>
      </c>
      <c r="E28" s="48">
        <v>284.64999999999998</v>
      </c>
      <c r="F28" s="47">
        <v>398.44499999999999</v>
      </c>
      <c r="G28" s="83">
        <v>520.1</v>
      </c>
      <c r="H28" s="49">
        <v>225.2</v>
      </c>
      <c r="I28" s="50">
        <v>1962.473</v>
      </c>
      <c r="J28" s="92">
        <f t="shared" si="4"/>
        <v>-43.480279586894049</v>
      </c>
      <c r="K28" s="54">
        <f t="shared" si="4"/>
        <v>277.32609113631992</v>
      </c>
      <c r="L28" s="92">
        <f t="shared" si="3"/>
        <v>919.00452488687779</v>
      </c>
      <c r="M28" s="56">
        <f t="shared" si="3"/>
        <v>355.43583197957764</v>
      </c>
      <c r="O28" s="14"/>
      <c r="P28" s="51"/>
      <c r="Q28" s="51"/>
    </row>
    <row r="29" spans="1:19" s="1" customFormat="1" x14ac:dyDescent="0.25">
      <c r="A29" s="93" t="s">
        <v>29</v>
      </c>
      <c r="B29" s="94">
        <v>5455.5479999999998</v>
      </c>
      <c r="C29" s="95">
        <v>45137.942999999999</v>
      </c>
      <c r="D29" s="96">
        <v>9097.75</v>
      </c>
      <c r="E29" s="97">
        <v>17821.432000000001</v>
      </c>
      <c r="F29" s="98">
        <v>4402.1859999999997</v>
      </c>
      <c r="G29" s="98">
        <v>6537.670000000001</v>
      </c>
      <c r="H29" s="98">
        <v>11156.55</v>
      </c>
      <c r="I29" s="98">
        <v>24016.512999999999</v>
      </c>
      <c r="J29" s="98">
        <f>+((H29*100/F29)-100)</f>
        <v>153.43204489769403</v>
      </c>
      <c r="K29" s="98">
        <f>+((I29*100/G29)-100)</f>
        <v>267.35584696076728</v>
      </c>
      <c r="L29" s="98">
        <f>+((H29*100/B29)-100)</f>
        <v>104.49916305383073</v>
      </c>
      <c r="M29" s="96">
        <f>+((I29*100/C29)-100)</f>
        <v>-46.793071629338542</v>
      </c>
    </row>
    <row r="30" spans="1:19" s="1" customFormat="1" x14ac:dyDescent="0.25">
      <c r="A30" s="99" t="s">
        <v>30</v>
      </c>
      <c r="B30" s="100"/>
      <c r="C30" s="100"/>
      <c r="D30" s="100"/>
      <c r="E30" s="100"/>
      <c r="F30" s="100"/>
      <c r="G30" s="100"/>
      <c r="H30" s="100"/>
      <c r="I30" s="100"/>
      <c r="J30" s="99"/>
      <c r="K30" s="99"/>
      <c r="L30" s="99"/>
      <c r="M30" s="99"/>
    </row>
    <row r="31" spans="1:19" s="1" customFormat="1" ht="15" customHeight="1" x14ac:dyDescent="0.25">
      <c r="A31" s="101" t="s">
        <v>31</v>
      </c>
      <c r="B31" s="101"/>
      <c r="C31" s="101"/>
      <c r="D31" s="101"/>
      <c r="E31" s="101"/>
      <c r="F31" s="102"/>
      <c r="G31" s="102"/>
      <c r="H31" s="102"/>
      <c r="I31" s="102"/>
      <c r="K31" s="51"/>
      <c r="L31" s="51"/>
      <c r="M31" s="51"/>
    </row>
    <row r="32" spans="1:19" s="1" customFormat="1" x14ac:dyDescent="0.25">
      <c r="A32" s="101" t="s">
        <v>32</v>
      </c>
      <c r="B32" s="101"/>
      <c r="C32" s="101"/>
      <c r="D32" s="101"/>
      <c r="E32" s="101"/>
      <c r="F32" s="103"/>
      <c r="J32" s="104"/>
      <c r="K32" s="51"/>
      <c r="L32" s="51"/>
      <c r="M32" s="51"/>
    </row>
    <row r="33" spans="1:13" s="1" customFormat="1" ht="15" customHeight="1" x14ac:dyDescent="0.25">
      <c r="A33" s="105" t="s">
        <v>33</v>
      </c>
      <c r="B33" s="106"/>
      <c r="C33" s="106"/>
      <c r="D33" s="106"/>
      <c r="E33" s="106"/>
      <c r="F33" s="106"/>
      <c r="G33" s="106"/>
      <c r="H33" s="106"/>
      <c r="I33" s="106"/>
      <c r="J33" s="107"/>
      <c r="K33" s="104" t="s">
        <v>34</v>
      </c>
      <c r="L33" s="99"/>
      <c r="M33" s="99"/>
    </row>
    <row r="34" spans="1:13" s="1" customFormat="1" x14ac:dyDescent="0.25">
      <c r="B34" s="51"/>
      <c r="C34" s="51"/>
    </row>
    <row r="35" spans="1:13" s="1" customFormat="1" x14ac:dyDescent="0.25">
      <c r="J35" s="104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2023-07-07T03:57:28Z</dcterms:created>
  <dcterms:modified xsi:type="dcterms:W3CDTF">2023-07-07T03:58:05Z</dcterms:modified>
</cp:coreProperties>
</file>